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jsecoza-my.sharepoint.com/personal/romym_jse_co_za/Documents/Desktop/IR researh/year end 2026 pack/"/>
    </mc:Choice>
  </mc:AlternateContent>
  <xr:revisionPtr revIDLastSave="0" documentId="13_ncr:8001_{ACD73E0C-A89A-4ECB-98BD-89D4CA8FB643}" xr6:coauthVersionLast="47" xr6:coauthVersionMax="47" xr10:uidLastSave="{00000000-0000-0000-0000-000000000000}"/>
  <bookViews>
    <workbookView xWindow="-110" yWindow="-110" windowWidth="19420" windowHeight="10300" tabRatio="932" xr2:uid="{16D7FBC3-BD13-40B0-91E1-1439B99CF747}"/>
  </bookViews>
  <sheets>
    <sheet name="Cover" sheetId="2" r:id="rId1"/>
    <sheet name="Contents" sheetId="1" r:id="rId2"/>
    <sheet name="Page 1" sheetId="3" r:id="rId3"/>
    <sheet name="Page 2" sheetId="4" r:id="rId4"/>
    <sheet name="Page 3" sheetId="5" r:id="rId5"/>
    <sheet name="Page 4" sheetId="8" r:id="rId6"/>
    <sheet name="Page 5" sheetId="9" r:id="rId7"/>
    <sheet name="Page 6" sheetId="10" r:id="rId8"/>
    <sheet name="Page 7" sheetId="11" r:id="rId9"/>
    <sheet name="Page 8" sheetId="12" r:id="rId10"/>
    <sheet name="Page 9" sheetId="13" r:id="rId11"/>
    <sheet name="Page 10" sheetId="6" r:id="rId12"/>
    <sheet name="Page 11" sheetId="15" r:id="rId13"/>
    <sheet name="Page 12" sheetId="16" r:id="rId14"/>
    <sheet name="Page 13" sheetId="17" r:id="rId15"/>
    <sheet name="Page 14" sheetId="18" r:id="rId16"/>
    <sheet name="Page 15" sheetId="21" r:id="rId17"/>
    <sheet name="Page 16" sheetId="19" r:id="rId18"/>
    <sheet name="Page 17" sheetId="22" r:id="rId19"/>
    <sheet name="Page 18" sheetId="24" r:id="rId20"/>
    <sheet name="Page 19" sheetId="25" r:id="rId21"/>
    <sheet name="Page 20" sheetId="26" r:id="rId22"/>
    <sheet name="Page 21" sheetId="23" r:id="rId23"/>
    <sheet name="Page 22" sheetId="27" r:id="rId24"/>
    <sheet name="Page 23" sheetId="28" r:id="rId25"/>
    <sheet name="Page 24" sheetId="29" r:id="rId26"/>
    <sheet name="Page 25" sheetId="60" r:id="rId27"/>
    <sheet name="Page 26" sheetId="61" r:id="rId28"/>
    <sheet name="Page 27" sheetId="62" r:id="rId29"/>
    <sheet name="Page 28" sheetId="63" r:id="rId30"/>
    <sheet name="Page 29" sheetId="64" r:id="rId31"/>
    <sheet name="Page 30" sheetId="65" r:id="rId32"/>
    <sheet name="Page 31" sheetId="66" r:id="rId33"/>
    <sheet name="Page 32" sheetId="71" r:id="rId34"/>
    <sheet name="Page 33" sheetId="72" r:id="rId35"/>
    <sheet name="Page 34" sheetId="73" r:id="rId36"/>
    <sheet name="Page 35" sheetId="74" r:id="rId37"/>
    <sheet name="Page 36" sheetId="75" r:id="rId38"/>
    <sheet name="Page 37" sheetId="39" r:id="rId39"/>
    <sheet name="Page 38" sheetId="40" r:id="rId40"/>
    <sheet name="Page 39" sheetId="41" r:id="rId41"/>
    <sheet name="Page 40" sheetId="42" r:id="rId42"/>
    <sheet name="Page 41" sheetId="43" r:id="rId43"/>
    <sheet name="Page 42" sheetId="44" r:id="rId44"/>
    <sheet name="Page 43" sheetId="76" r:id="rId45"/>
    <sheet name="Page 44" sheetId="77" r:id="rId46"/>
    <sheet name="Page 45" sheetId="78" r:id="rId47"/>
    <sheet name="Page 46" sheetId="79" r:id="rId48"/>
    <sheet name="Page 47" sheetId="80" r:id="rId49"/>
    <sheet name="Page 48" sheetId="81" r:id="rId50"/>
    <sheet name="Page 49" sheetId="82" r:id="rId51"/>
    <sheet name="Page 50" sheetId="83" r:id="rId52"/>
    <sheet name="Page 51" sheetId="84" r:id="rId53"/>
    <sheet name="Page 52" sheetId="85" r:id="rId54"/>
    <sheet name="Page 53" sheetId="86" r:id="rId55"/>
    <sheet name="Page 54" sheetId="87" r:id="rId56"/>
    <sheet name="Page 55" sheetId="45" r:id="rId57"/>
    <sheet name="Page 56" sheetId="46" r:id="rId58"/>
    <sheet name="Page 57" sheetId="108" r:id="rId59"/>
    <sheet name="Page 58" sheetId="109" r:id="rId60"/>
    <sheet name="Page 59" sheetId="110" r:id="rId61"/>
    <sheet name="Page 60" sheetId="111" r:id="rId62"/>
    <sheet name="Page 61" sheetId="113" r:id="rId63"/>
    <sheet name="Page 62" sheetId="114" r:id="rId64"/>
    <sheet name="Page 63" sheetId="115" r:id="rId65"/>
    <sheet name="Page 64" sheetId="116" r:id="rId66"/>
    <sheet name="Page 65" sheetId="117" r:id="rId67"/>
    <sheet name="Page 66" sheetId="118" r:id="rId68"/>
    <sheet name="Page 67" sheetId="119" r:id="rId69"/>
    <sheet name="Page 68" sheetId="120" r:id="rId70"/>
    <sheet name="Page 69" sheetId="121" r:id="rId71"/>
    <sheet name="Page 70" sheetId="122" r:id="rId72"/>
    <sheet name="Page 71" sheetId="123" r:id="rId73"/>
    <sheet name="Page 72" sheetId="124" r:id="rId74"/>
    <sheet name="Page 73" sheetId="125" r:id="rId75"/>
    <sheet name="Page 74" sheetId="144" r:id="rId76"/>
    <sheet name="Page 75" sheetId="145" r:id="rId77"/>
    <sheet name="Page 76" sheetId="146" r:id="rId78"/>
    <sheet name="Page 77" sheetId="147" r:id="rId79"/>
    <sheet name="Page 78" sheetId="148" r:id="rId80"/>
    <sheet name="Page 79" sheetId="149" r:id="rId81"/>
    <sheet name="Page 80" sheetId="150" r:id="rId82"/>
    <sheet name="Page 81" sheetId="151" r:id="rId83"/>
    <sheet name="Page 82" sheetId="152" r:id="rId84"/>
    <sheet name="Page 83" sheetId="153" r:id="rId85"/>
    <sheet name="Page 84" sheetId="47" r:id="rId86"/>
    <sheet name="Page 85" sheetId="101" r:id="rId87"/>
    <sheet name="Page 86" sheetId="102" r:id="rId88"/>
    <sheet name="Page 87" sheetId="48" r:id="rId89"/>
    <sheet name="Page 88" sheetId="49" r:id="rId90"/>
    <sheet name="Page 89" sheetId="96" r:id="rId91"/>
    <sheet name="Page 90" sheetId="97" r:id="rId92"/>
    <sheet name="Page 91" sheetId="99" r:id="rId93"/>
    <sheet name="Page 92" sheetId="100" r:id="rId94"/>
    <sheet name="Page 93" sheetId="50" r:id="rId95"/>
    <sheet name="Page 94" sheetId="94" r:id="rId96"/>
    <sheet name="Page 95" sheetId="95" r:id="rId97"/>
    <sheet name="Page 96" sheetId="51" r:id="rId98"/>
    <sheet name="Page 97" sheetId="52" r:id="rId99"/>
    <sheet name="Page 98" sheetId="93" r:id="rId100"/>
    <sheet name="Page 99" sheetId="92" r:id="rId101"/>
    <sheet name="Page 100" sheetId="91" r:id="rId102"/>
    <sheet name="Page 101" sheetId="90" r:id="rId103"/>
    <sheet name="Page 102" sheetId="89" r:id="rId104"/>
    <sheet name="Page 103" sheetId="53" r:id="rId105"/>
    <sheet name="Page 104" sheetId="54" r:id="rId106"/>
    <sheet name="Page 105" sheetId="55" r:id="rId107"/>
    <sheet name="Page 106" sheetId="56" r:id="rId108"/>
    <sheet name="Page 107" sheetId="88" r:id="rId109"/>
    <sheet name="Page 108" sheetId="58" r:id="rId110"/>
    <sheet name="Back_Cover" sheetId="59" r:id="rId1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53" l="1"/>
  <c r="H27" i="153"/>
  <c r="G37" i="152"/>
  <c r="F37" i="152"/>
  <c r="E37" i="152"/>
  <c r="G25" i="152"/>
  <c r="F25" i="152"/>
  <c r="E25" i="152"/>
  <c r="M25" i="151"/>
  <c r="L25" i="151"/>
  <c r="K25" i="151"/>
  <c r="J25" i="151"/>
  <c r="I25" i="151"/>
  <c r="H25" i="151"/>
  <c r="G25" i="151"/>
  <c r="F25" i="151"/>
  <c r="E25" i="151"/>
  <c r="M38" i="150"/>
  <c r="L38" i="150"/>
  <c r="K38" i="150"/>
  <c r="J38" i="150"/>
  <c r="I38" i="150"/>
  <c r="H38" i="150"/>
  <c r="G38" i="150"/>
  <c r="F38" i="150"/>
  <c r="N26" i="150"/>
  <c r="M26" i="150"/>
  <c r="L26" i="150"/>
  <c r="K26" i="150"/>
  <c r="J26" i="150"/>
  <c r="I26" i="150"/>
  <c r="H26" i="150"/>
  <c r="G26" i="150"/>
  <c r="N21" i="150"/>
  <c r="M21" i="150"/>
  <c r="L21" i="150"/>
  <c r="K21" i="150"/>
  <c r="J21" i="150"/>
  <c r="I21" i="150"/>
  <c r="H21" i="150"/>
  <c r="G21" i="150"/>
  <c r="F21" i="150"/>
  <c r="G25" i="149"/>
  <c r="F25" i="149"/>
  <c r="E25" i="149"/>
  <c r="G20" i="149"/>
  <c r="E20" i="149"/>
  <c r="D20" i="149"/>
  <c r="D36" i="148"/>
  <c r="G32" i="148"/>
  <c r="G36" i="148" s="1"/>
  <c r="F32" i="148"/>
  <c r="F36" i="148" s="1"/>
  <c r="E32" i="148"/>
  <c r="E36" i="148" s="1"/>
  <c r="J36" i="147"/>
  <c r="I36" i="147"/>
  <c r="H36" i="147"/>
  <c r="G36" i="147"/>
  <c r="F27" i="147"/>
  <c r="J26" i="147"/>
  <c r="G26" i="147"/>
  <c r="J25" i="147"/>
  <c r="J22" i="147"/>
  <c r="J21" i="147"/>
  <c r="J20" i="147"/>
  <c r="G19" i="147"/>
  <c r="J18" i="147"/>
  <c r="J17" i="147"/>
  <c r="G16" i="147"/>
  <c r="J16" i="147" s="1"/>
  <c r="G15" i="147"/>
  <c r="J15" i="147" s="1"/>
  <c r="G14" i="147"/>
  <c r="J14" i="147" s="1"/>
  <c r="K28" i="145"/>
  <c r="J28" i="145"/>
  <c r="H28" i="145"/>
  <c r="N26" i="145"/>
  <c r="N23" i="145"/>
  <c r="N22" i="145"/>
  <c r="N20" i="145"/>
  <c r="N19" i="145"/>
  <c r="N17" i="145"/>
  <c r="N16" i="145"/>
  <c r="N15" i="145"/>
  <c r="M42" i="144"/>
  <c r="K42" i="144"/>
  <c r="J42" i="144"/>
  <c r="E14" i="60"/>
  <c r="F14" i="60"/>
  <c r="F34" i="60"/>
  <c r="F15" i="119"/>
  <c r="G22" i="118"/>
  <c r="G34" i="118"/>
  <c r="E22" i="118"/>
  <c r="G17" i="117"/>
  <c r="G20" i="117"/>
  <c r="E17" i="117"/>
  <c r="E20" i="117"/>
  <c r="G31" i="116"/>
  <c r="E31" i="116"/>
  <c r="E18" i="116"/>
  <c r="G18" i="116"/>
  <c r="G17" i="115"/>
  <c r="E17" i="115"/>
  <c r="E19" i="115" s="1"/>
  <c r="G32" i="114"/>
  <c r="E16" i="114"/>
  <c r="E16" i="113"/>
  <c r="E22" i="113"/>
  <c r="E23" i="113"/>
  <c r="E30" i="113" s="1"/>
  <c r="D38" i="121"/>
  <c r="E15" i="119"/>
  <c r="D22" i="118"/>
  <c r="D34" i="118" s="1"/>
  <c r="F22" i="118"/>
  <c r="F34" i="118"/>
  <c r="D17" i="117"/>
  <c r="D20" i="117" s="1"/>
  <c r="F17" i="117"/>
  <c r="F20" i="117" s="1"/>
  <c r="D18" i="116"/>
  <c r="F18" i="116"/>
  <c r="D31" i="116"/>
  <c r="F31" i="116"/>
  <c r="D17" i="115"/>
  <c r="D19" i="115" s="1"/>
  <c r="F17" i="115"/>
  <c r="F19" i="115" s="1"/>
  <c r="G27" i="114"/>
  <c r="D16" i="113"/>
  <c r="F30" i="113"/>
  <c r="E21" i="111"/>
  <c r="F21" i="111"/>
  <c r="G20" i="110"/>
  <c r="G26" i="109"/>
  <c r="H26" i="109"/>
  <c r="F15" i="83"/>
  <c r="D15" i="83"/>
  <c r="G41" i="82"/>
  <c r="F41" i="82"/>
  <c r="H41" i="82"/>
  <c r="E33" i="83"/>
  <c r="E15" i="83"/>
  <c r="C15" i="83"/>
  <c r="F16" i="101"/>
  <c r="G20" i="101"/>
  <c r="E20" i="101"/>
  <c r="F20" i="101"/>
  <c r="D20" i="101"/>
  <c r="D16" i="101"/>
  <c r="F44" i="99"/>
  <c r="E44" i="99"/>
  <c r="C44" i="99"/>
  <c r="C29" i="97"/>
  <c r="D29" i="97"/>
  <c r="F29" i="97"/>
  <c r="F38" i="96"/>
  <c r="E38" i="96"/>
  <c r="H26" i="96"/>
  <c r="G26" i="96"/>
  <c r="E26" i="96"/>
  <c r="E41" i="82"/>
  <c r="G39" i="77"/>
  <c r="F39" i="77"/>
  <c r="D39" i="77"/>
  <c r="H41" i="64"/>
  <c r="G41" i="64"/>
  <c r="F41" i="64"/>
  <c r="E41" i="64"/>
  <c r="D41" i="64"/>
  <c r="J39" i="64"/>
  <c r="J38" i="64"/>
  <c r="J37" i="64"/>
  <c r="J34" i="64"/>
  <c r="J33" i="64"/>
  <c r="J31" i="64"/>
  <c r="H30" i="64"/>
  <c r="G30" i="64"/>
  <c r="G42" i="64" s="1"/>
  <c r="F30" i="64"/>
  <c r="E30" i="64"/>
  <c r="J27" i="64"/>
  <c r="I26" i="64"/>
  <c r="H26" i="64"/>
  <c r="G26" i="64"/>
  <c r="F26" i="64"/>
  <c r="E26" i="64"/>
  <c r="D26" i="64"/>
  <c r="J24" i="64"/>
  <c r="J23" i="64"/>
  <c r="J22" i="64"/>
  <c r="J21" i="64"/>
  <c r="J20" i="64"/>
  <c r="J19" i="64"/>
  <c r="J18" i="64"/>
  <c r="J17" i="64"/>
  <c r="J16" i="64"/>
  <c r="J15" i="64"/>
  <c r="H14" i="64"/>
  <c r="G14" i="64"/>
  <c r="F14" i="64"/>
  <c r="E14" i="64"/>
  <c r="D14" i="64"/>
  <c r="J12" i="64"/>
  <c r="J11" i="64"/>
  <c r="I28" i="63"/>
  <c r="G28" i="63"/>
  <c r="F28" i="63"/>
  <c r="E28" i="63"/>
  <c r="D28" i="63"/>
  <c r="H25" i="63"/>
  <c r="J25" i="63" s="1"/>
  <c r="H24" i="63"/>
  <c r="J24" i="63" s="1"/>
  <c r="H22" i="63"/>
  <c r="J22" i="63" s="1"/>
  <c r="H21" i="63"/>
  <c r="J21" i="63" s="1"/>
  <c r="H20" i="63"/>
  <c r="J20" i="63" s="1"/>
  <c r="H19" i="63"/>
  <c r="H18" i="63"/>
  <c r="J18" i="63" s="1"/>
  <c r="H17" i="63"/>
  <c r="H16" i="63"/>
  <c r="J16" i="63" s="1"/>
  <c r="I15" i="63"/>
  <c r="H15" i="63"/>
  <c r="G15" i="63"/>
  <c r="G29" i="63" s="1"/>
  <c r="F15" i="63"/>
  <c r="F29" i="63" s="1"/>
  <c r="E15" i="63"/>
  <c r="D15" i="63"/>
  <c r="D29" i="63" s="1"/>
  <c r="J14" i="63"/>
  <c r="J13" i="63"/>
  <c r="J15" i="63" s="1"/>
  <c r="J12" i="63"/>
  <c r="E31" i="62"/>
  <c r="E32" i="62" s="1"/>
  <c r="H32" i="62"/>
  <c r="G32" i="62"/>
  <c r="G34" i="62" s="1"/>
  <c r="F32" i="62"/>
  <c r="F34" i="62" s="1"/>
  <c r="J27" i="62"/>
  <c r="J26" i="62"/>
  <c r="J25" i="62"/>
  <c r="J24" i="62"/>
  <c r="J23" i="62"/>
  <c r="J22" i="62"/>
  <c r="I19" i="62"/>
  <c r="H19" i="62"/>
  <c r="J19" i="62" s="1"/>
  <c r="G19" i="62"/>
  <c r="F19" i="62"/>
  <c r="E19" i="62"/>
  <c r="D19" i="62"/>
  <c r="J18" i="62"/>
  <c r="J17" i="62"/>
  <c r="E11" i="61"/>
  <c r="E36" i="61" s="1"/>
  <c r="G11" i="61"/>
  <c r="G18" i="61"/>
  <c r="G25" i="61"/>
  <c r="E18" i="61"/>
  <c r="E25" i="61"/>
  <c r="D36" i="61"/>
  <c r="G14" i="60"/>
  <c r="G24" i="60"/>
  <c r="E24" i="60"/>
  <c r="D34" i="60"/>
  <c r="D36" i="29"/>
  <c r="D23" i="113" l="1"/>
  <c r="D30" i="113" s="1"/>
  <c r="F42" i="64"/>
  <c r="J30" i="64"/>
  <c r="J14" i="64"/>
  <c r="E42" i="64"/>
  <c r="H42" i="64"/>
  <c r="J26" i="64"/>
  <c r="I29" i="63"/>
  <c r="H28" i="63"/>
  <c r="H29" i="63" s="1"/>
  <c r="E34" i="62"/>
  <c r="D34" i="62"/>
  <c r="I34" i="62"/>
  <c r="G36" i="61"/>
  <c r="G34" i="60"/>
  <c r="F36" i="61"/>
  <c r="E34" i="60"/>
  <c r="G20" i="29" l="1"/>
  <c r="G23" i="29"/>
  <c r="G27" i="29"/>
  <c r="E20" i="29"/>
  <c r="E23" i="29"/>
  <c r="E27" i="29"/>
  <c r="E36" i="29"/>
  <c r="E37" i="29" s="1"/>
  <c r="D37" i="29"/>
  <c r="F27" i="29"/>
  <c r="D27" i="29"/>
  <c r="F23" i="29"/>
  <c r="D23" i="29"/>
  <c r="F20" i="29"/>
  <c r="D20" i="29"/>
  <c r="H15" i="21" l="1"/>
  <c r="D15" i="21"/>
  <c r="F14" i="21"/>
  <c r="F13" i="21"/>
  <c r="F12" i="21"/>
</calcChain>
</file>

<file path=xl/sharedStrings.xml><?xml version="1.0" encoding="utf-8"?>
<sst xmlns="http://schemas.openxmlformats.org/spreadsheetml/2006/main" count="2930" uniqueCount="1389">
  <si>
    <t>Direct beneficial</t>
  </si>
  <si>
    <t>Share register</t>
  </si>
  <si>
    <t xml:space="preserve">LTIS 2018 Trust and </t>
  </si>
  <si>
    <t>% of issued</t>
  </si>
  <si>
    <t>Director</t>
  </si>
  <si>
    <t>Status of Director</t>
  </si>
  <si>
    <t>(own name)</t>
  </si>
  <si>
    <r>
      <t>other: Unvested</t>
    </r>
    <r>
      <rPr>
        <vertAlign val="superscript"/>
        <sz val="11"/>
        <color rgb="FF504646"/>
        <rFont val="Calibri"/>
        <family val="2"/>
      </rPr>
      <t>1</t>
    </r>
  </si>
  <si>
    <t>Total</t>
  </si>
  <si>
    <t>share capital</t>
  </si>
  <si>
    <r>
      <t>L Fourie (CEO)</t>
    </r>
    <r>
      <rPr>
        <vertAlign val="superscript"/>
        <sz val="11"/>
        <color rgb="FF504646"/>
        <rFont val="Calibri"/>
        <family val="2"/>
      </rPr>
      <t>1</t>
    </r>
    <r>
      <rPr>
        <sz val="11"/>
        <color rgb="FF504646"/>
        <rFont val="Calibri"/>
        <family val="2"/>
      </rPr>
      <t xml:space="preserve"> </t>
    </r>
  </si>
  <si>
    <t>Executive</t>
  </si>
  <si>
    <t xml:space="preserve">MS Cleary  </t>
  </si>
  <si>
    <t>Independent non-executive</t>
  </si>
  <si>
    <t>BJ Kruger</t>
  </si>
  <si>
    <r>
      <t>F Suliman (CFO)</t>
    </r>
    <r>
      <rPr>
        <vertAlign val="superscript"/>
        <sz val="11"/>
        <color rgb="FF504646"/>
        <rFont val="Calibri"/>
        <family val="2"/>
      </rPr>
      <t>1</t>
    </r>
    <r>
      <rPr>
        <sz val="11"/>
        <color rgb="FF504646"/>
        <rFont val="Calibri"/>
        <family val="2"/>
      </rPr>
      <t xml:space="preserve"> </t>
    </r>
  </si>
  <si>
    <t xml:space="preserve">Total </t>
  </si>
  <si>
    <t>GA Brookes (Group Company Secretary)</t>
  </si>
  <si>
    <t>Number of</t>
  </si>
  <si>
    <t>Value of</t>
  </si>
  <si>
    <t>ordinary shares</t>
  </si>
  <si>
    <t>transaction</t>
  </si>
  <si>
    <t>LTIS 2018</t>
  </si>
  <si>
    <t xml:space="preserve">Name </t>
  </si>
  <si>
    <t>Status</t>
  </si>
  <si>
    <t>awarded</t>
  </si>
  <si>
    <t>Rands</t>
  </si>
  <si>
    <t>shares sold</t>
  </si>
  <si>
    <t xml:space="preserve">L Fourie </t>
  </si>
  <si>
    <t xml:space="preserve">CEO &amp; executive director </t>
  </si>
  <si>
    <t xml:space="preserve">F Suliman </t>
  </si>
  <si>
    <t xml:space="preserve">CFO &amp; executive director </t>
  </si>
  <si>
    <t xml:space="preserve">A Greenwood </t>
  </si>
  <si>
    <t xml:space="preserve">Prescribed Officer </t>
  </si>
  <si>
    <t xml:space="preserve">Q Mthembu </t>
  </si>
  <si>
    <t xml:space="preserve">T Tsoaleli </t>
  </si>
  <si>
    <t>Group company secretary</t>
  </si>
  <si>
    <t xml:space="preserve">VSM Lee </t>
  </si>
  <si>
    <t xml:space="preserve">MH Randall </t>
  </si>
  <si>
    <t xml:space="preserve">VJ Reddy </t>
  </si>
  <si>
    <t xml:space="preserve">GA Brookes  </t>
  </si>
  <si>
    <t>% of total</t>
  </si>
  <si>
    <t>issued</t>
  </si>
  <si>
    <t>Number</t>
  </si>
  <si>
    <t>ordinary</t>
  </si>
  <si>
    <t>of ordinary</t>
  </si>
  <si>
    <t>Names</t>
  </si>
  <si>
    <t>shares</t>
  </si>
  <si>
    <t>shares held</t>
  </si>
  <si>
    <t>Ninety One SA Pty Limited</t>
  </si>
  <si>
    <t>Public Investment Corporation (SOC) Limited</t>
  </si>
  <si>
    <t>PSG Asset Management (Pty) Limited</t>
  </si>
  <si>
    <t>Goldman Sachs Group, Inc</t>
  </si>
  <si>
    <t>Allan Gray Proprietary Limited</t>
  </si>
  <si>
    <t>Sasol Pension Fund</t>
  </si>
  <si>
    <t>Vanguard Group</t>
  </si>
  <si>
    <t>Allan Gray (Cape Town)</t>
  </si>
  <si>
    <t>Ninety One (Cape Town)</t>
  </si>
  <si>
    <t>Public Investment Corporation (Pretoria)</t>
  </si>
  <si>
    <t>PSG Asset Mgt (Cape Town)</t>
  </si>
  <si>
    <t>Sasol Pension Fund (Johannesburg)</t>
  </si>
  <si>
    <t>JSE LTIS 2010 Trust</t>
  </si>
  <si>
    <t>Goldman Sachs Asset Mgt (London)</t>
  </si>
  <si>
    <t>Old Mutual Investment Group (Cape Town)</t>
  </si>
  <si>
    <t>BlackRock Investment Mgt – Index (San Francisco)</t>
  </si>
  <si>
    <t>Resolutions</t>
  </si>
  <si>
    <t>% vote in favour</t>
  </si>
  <si>
    <t>9. Special Resolution 3: Special authority to provide financial assistance for LTIS 2018 scheme</t>
  </si>
  <si>
    <t>1.1 To elect Ms Thevendrie Brewer as a director</t>
  </si>
  <si>
    <t>1.2 To elect Mr Thabo Leeuw as a director</t>
  </si>
  <si>
    <t>2.1 To re-elect Mr Phuthuma Nhleko as a director</t>
  </si>
  <si>
    <t>2.2 To re-elect Mr Ben Kruger as a director</t>
  </si>
  <si>
    <t>3 To re-appoint Ernst &amp; Young Inc as the independent auditors of the Company for the ensuing year and Mr Kuben Moodley as the designated auditor for the ensuing year</t>
  </si>
  <si>
    <t>4.1 To re-appoint Ms Zarina Bassa to serve as a member of the Group Audit Committee (and who will serve as chairman of the Committee from the date of the AGM)</t>
  </si>
  <si>
    <t>4.2 To re-appoint Ms Faith Khanyile to serve as a member of the Group Audit Committee</t>
  </si>
  <si>
    <t>4.3 To appoint Ms Thevendrie Brewer to serve as a member of the Group Audit Committee, subject to the passing of ordinary resolution 1.1</t>
  </si>
  <si>
    <t>5.1 To appoint Ms Siobhan Cleary to serve as a member of the Group Sustainability Committee (and who will serve as chairman of the Committee from the date of the AGM)</t>
  </si>
  <si>
    <t>5.2 To appoint Ms Faith Khanyile to serve as a member of the Group Sustainability Committee</t>
  </si>
  <si>
    <t>5.3 To appoint Mr Thabo Leeuw to serve as a member of the Group Sustainability Committee, subject to the passing of ordinary resolution 1.2</t>
  </si>
  <si>
    <t>6. Authorisation for a director or Group Company Secretary of the Company to implement resolutions</t>
  </si>
  <si>
    <t>7. Non-binding advisory vote on the remuneration policy of the Company</t>
  </si>
  <si>
    <t>8. Non-binding advisory vote on the implementation report as set out in the remuneration report of the Company</t>
  </si>
  <si>
    <t>10. Special Resolution 2: General authority to provide financial assistance in terms of sections 44 and 45 of the Companies Act</t>
  </si>
  <si>
    <t>11. Special Resolution 3: Approval of non-executive directors’ emoluments for 2025</t>
  </si>
  <si>
    <t>Group</t>
  </si>
  <si>
    <t>Company</t>
  </si>
  <si>
    <t>Notes</t>
  </si>
  <si>
    <t>R'000</t>
  </si>
  <si>
    <t xml:space="preserve">Revenue </t>
  </si>
  <si>
    <t xml:space="preserve">Other net income </t>
  </si>
  <si>
    <t>Net margin and collateral deposit interest income</t>
  </si>
  <si>
    <t>Net margin and collateral deposit interest expense</t>
  </si>
  <si>
    <t>Personnel expenses</t>
  </si>
  <si>
    <t xml:space="preserve">Other expenses </t>
  </si>
  <si>
    <t xml:space="preserve">Expected credit loss (ECL) impairments </t>
  </si>
  <si>
    <t xml:space="preserve">Profit from operating activities before net finance income </t>
  </si>
  <si>
    <t xml:space="preserve">Finance income </t>
  </si>
  <si>
    <t xml:space="preserve">Finance costs </t>
  </si>
  <si>
    <t xml:space="preserve">Net finance income </t>
  </si>
  <si>
    <t>Share of profit from associate (net of income tax)</t>
  </si>
  <si>
    <t>Profit before income tax</t>
  </si>
  <si>
    <t xml:space="preserve">Income tax expense </t>
  </si>
  <si>
    <t xml:space="preserve">Profit for the year </t>
  </si>
  <si>
    <t>Attributable to:</t>
  </si>
  <si>
    <t xml:space="preserve">Equity holders of the parent </t>
  </si>
  <si>
    <t>Other comprehensive income</t>
  </si>
  <si>
    <t>Change in financial instruments at fair value through other comprehensive income that will not be reclassified to</t>
  </si>
  <si>
    <t>profit or loss (net of tax)</t>
  </si>
  <si>
    <t>Change in financial instruments at fair value through other comprehensive income that may be reclassified to</t>
  </si>
  <si>
    <t xml:space="preserve">profit or loss in subsequent periods (net of tax) </t>
  </si>
  <si>
    <t xml:space="preserve">Other comprehensive income for the year, net of income tax </t>
  </si>
  <si>
    <t xml:space="preserve">Equity holders of the parent company </t>
  </si>
  <si>
    <t>Total earnings per share</t>
  </si>
  <si>
    <t>Basic earnings per share (cents)</t>
  </si>
  <si>
    <t>Diluted earnings per share (cents)</t>
  </si>
  <si>
    <t>Total assets under administration</t>
  </si>
  <si>
    <t>Current and call accounts</t>
  </si>
  <si>
    <t>Fixed deposits</t>
  </si>
  <si>
    <t>Interest receivable</t>
  </si>
  <si>
    <t>Assets under administration</t>
  </si>
  <si>
    <t>31 December</t>
  </si>
  <si>
    <t>Year ended</t>
  </si>
  <si>
    <t>Rest of world</t>
  </si>
  <si>
    <t>Rest of Europe</t>
  </si>
  <si>
    <t>United Kingdom</t>
  </si>
  <si>
    <t>Luxembourg</t>
  </si>
  <si>
    <t>United States</t>
  </si>
  <si>
    <t>South Africa</t>
  </si>
  <si>
    <t>Geographic ownership</t>
  </si>
  <si>
    <t>Total share capital</t>
  </si>
  <si>
    <t>Miscellaneous (below threshold)</t>
  </si>
  <si>
    <t>Total identified shares</t>
  </si>
  <si>
    <t>Directors and company secretary</t>
  </si>
  <si>
    <t>JSE LTIS Trust</t>
  </si>
  <si>
    <t>JEF Trust</t>
  </si>
  <si>
    <t>(Rand billion)</t>
  </si>
  <si>
    <t>share)</t>
  </si>
  <si>
    <t>(Rand)</t>
  </si>
  <si>
    <t>(Shares)</t>
  </si>
  <si>
    <t>Non-public</t>
  </si>
  <si>
    <t>capitalisation</t>
  </si>
  <si>
    <t>(Rand per</t>
  </si>
  <si>
    <t>value</t>
  </si>
  <si>
    <t>shares in issue</t>
  </si>
  <si>
    <t>Market</t>
  </si>
  <si>
    <t>Closing price</t>
  </si>
  <si>
    <t>Nominal</t>
  </si>
  <si>
    <t>Authorised</t>
  </si>
  <si>
    <t>Non-institutional shareholders</t>
  </si>
  <si>
    <t>Institutional shareholders</t>
  </si>
  <si>
    <t>Public</t>
  </si>
  <si>
    <t>%</t>
  </si>
  <si>
    <t>Shares held</t>
  </si>
  <si>
    <t>shareholders</t>
  </si>
  <si>
    <t>`</t>
  </si>
  <si>
    <t>Total comprehensive income for the year</t>
  </si>
  <si>
    <t xml:space="preserve">Group </t>
  </si>
  <si>
    <t>Assets</t>
  </si>
  <si>
    <t>Non-current Assets</t>
  </si>
  <si>
    <t xml:space="preserve">Property and equipment </t>
  </si>
  <si>
    <t xml:space="preserve">Intangible assets </t>
  </si>
  <si>
    <t xml:space="preserve">Investment in associate </t>
  </si>
  <si>
    <t>Investments in subsidiaries</t>
  </si>
  <si>
    <t xml:space="preserve">Other investments </t>
  </si>
  <si>
    <t>Right-of-use-assets</t>
  </si>
  <si>
    <t>Deferred taxation</t>
  </si>
  <si>
    <t>Current assets</t>
  </si>
  <si>
    <t xml:space="preserve">Trade and other receivables </t>
  </si>
  <si>
    <t xml:space="preserve">Income tax receivable </t>
  </si>
  <si>
    <t xml:space="preserve">Due from Group entities </t>
  </si>
  <si>
    <t>JSE Clear Derivatives Default Fund collateral deposits</t>
  </si>
  <si>
    <t>Margin deposits</t>
  </si>
  <si>
    <t>Collateral deposits</t>
  </si>
  <si>
    <t xml:space="preserve">Cash and cash equivalents </t>
  </si>
  <si>
    <t>Total Assets</t>
  </si>
  <si>
    <t>-</t>
  </si>
  <si>
    <t>Equity and Liabilities</t>
  </si>
  <si>
    <t>Total Equity</t>
  </si>
  <si>
    <t xml:space="preserve">Stated capital </t>
  </si>
  <si>
    <t xml:space="preserve">Reserves </t>
  </si>
  <si>
    <t xml:space="preserve">Retained earnings </t>
  </si>
  <si>
    <t xml:space="preserve">Equity attributable to equity holders of the parent </t>
  </si>
  <si>
    <t xml:space="preserve">Non-current liabilities </t>
  </si>
  <si>
    <t xml:space="preserve">Employee benefits </t>
  </si>
  <si>
    <t xml:space="preserve">Deferred taxation </t>
  </si>
  <si>
    <t xml:space="preserve">Lease liability </t>
  </si>
  <si>
    <t xml:space="preserve">Deferred income </t>
  </si>
  <si>
    <t xml:space="preserve">Current liabilities </t>
  </si>
  <si>
    <t xml:space="preserve">Trade and other payables </t>
  </si>
  <si>
    <t xml:space="preserve">Income tax payable </t>
  </si>
  <si>
    <t xml:space="preserve">JSE Clear Derivatives Default Fund collateral contribution </t>
  </si>
  <si>
    <t>Total equity and liabilities</t>
  </si>
  <si>
    <t>Stated Capital</t>
  </si>
  <si>
    <t>Share-based</t>
  </si>
  <si>
    <t>and treasury</t>
  </si>
  <si>
    <t>payments</t>
  </si>
  <si>
    <t>Fair Value</t>
  </si>
  <si>
    <t>Retained</t>
  </si>
  <si>
    <r>
      <t>shares</t>
    </r>
    <r>
      <rPr>
        <vertAlign val="superscript"/>
        <sz val="11"/>
        <color rgb="FF504646"/>
        <rFont val="Calibri"/>
        <family val="2"/>
      </rPr>
      <t>3</t>
    </r>
  </si>
  <si>
    <t>NDR</t>
  </si>
  <si>
    <t>reserve</t>
  </si>
  <si>
    <r>
      <t>reserve</t>
    </r>
    <r>
      <rPr>
        <vertAlign val="superscript"/>
        <sz val="11"/>
        <color rgb="FF504646"/>
        <rFont val="Calibri"/>
        <family val="2"/>
      </rPr>
      <t>2</t>
    </r>
  </si>
  <si>
    <t>reserves</t>
  </si>
  <si>
    <t>earnings</t>
  </si>
  <si>
    <t>equity</t>
  </si>
  <si>
    <r>
      <t>Distribution from the JSE Debt Guarantee Fund Trust</t>
    </r>
    <r>
      <rPr>
        <vertAlign val="superscript"/>
        <sz val="11"/>
        <color rgb="FF504646"/>
        <rFont val="Calibri"/>
        <family val="2"/>
      </rPr>
      <t>1</t>
    </r>
  </si>
  <si>
    <t>Dividends paid to owners</t>
  </si>
  <si>
    <t xml:space="preserve">Transfer of profit to investor protection funds </t>
  </si>
  <si>
    <t>Transfer of listed companies fines – Issuer regulation</t>
  </si>
  <si>
    <t>Transfer of qualifying deductible expenses related to Fines -</t>
  </si>
  <si>
    <t xml:space="preserve">Issuer Regulation </t>
  </si>
  <si>
    <r>
      <t>Treasury shares – acquisitions</t>
    </r>
    <r>
      <rPr>
        <vertAlign val="superscript"/>
        <sz val="11"/>
        <color rgb="FF504646"/>
        <rFont val="Calibri"/>
        <family val="2"/>
      </rPr>
      <t>4</t>
    </r>
    <r>
      <rPr>
        <sz val="11"/>
        <color rgb="FF504646"/>
        <rFont val="Calibri"/>
        <family val="2"/>
      </rPr>
      <t xml:space="preserve"> </t>
    </r>
  </si>
  <si>
    <t>Treasury shares – sales</t>
  </si>
  <si>
    <t>Treasury shares – transaction costs</t>
  </si>
  <si>
    <t>Total contributions by and distributions to owners of the Group</t>
  </si>
  <si>
    <t xml:space="preserve">recognised directly in equity </t>
  </si>
  <si>
    <t>Balance at 1 January 2024</t>
  </si>
  <si>
    <t>Other comprehensive income/(loss)</t>
  </si>
  <si>
    <t>Total comprehensive income/(loss) for the year</t>
  </si>
  <si>
    <t>LTIS 2018 Allocation 3 shares vested</t>
  </si>
  <si>
    <t>LTIS 2018 Allocation 4 shares vested</t>
  </si>
  <si>
    <t>Equity-settled share-based payment expense</t>
  </si>
  <si>
    <t>Balance at 31 December 2024</t>
  </si>
  <si>
    <r>
      <t>shares</t>
    </r>
    <r>
      <rPr>
        <b/>
        <vertAlign val="superscript"/>
        <sz val="11"/>
        <rFont val="Calibri"/>
        <family val="2"/>
      </rPr>
      <t>3</t>
    </r>
  </si>
  <si>
    <r>
      <t>reserve</t>
    </r>
    <r>
      <rPr>
        <b/>
        <vertAlign val="superscript"/>
        <sz val="11"/>
        <rFont val="Calibri"/>
        <family val="2"/>
      </rPr>
      <t>2</t>
    </r>
  </si>
  <si>
    <t>Reserves</t>
  </si>
  <si>
    <t>Earnings</t>
  </si>
  <si>
    <t>Equity</t>
  </si>
  <si>
    <t xml:space="preserve">Profit for the year  </t>
  </si>
  <si>
    <t xml:space="preserve">LTIS 2018 Allocation 4 shares vested </t>
  </si>
  <si>
    <r>
      <t>Treasury shares – acquisitions</t>
    </r>
    <r>
      <rPr>
        <vertAlign val="superscript"/>
        <sz val="11"/>
        <color rgb="FF504646"/>
        <rFont val="Calibri"/>
        <family val="2"/>
      </rPr>
      <t>4</t>
    </r>
  </si>
  <si>
    <t>Balance at 1 January 2025</t>
  </si>
  <si>
    <t xml:space="preserve">LTIS 2018 Allocation 5 shares vested </t>
  </si>
  <si>
    <t>Balance at 31 December 2025</t>
  </si>
  <si>
    <t>Stated capital</t>
  </si>
  <si>
    <t>Fair value</t>
  </si>
  <si>
    <r>
      <t>shares</t>
    </r>
    <r>
      <rPr>
        <vertAlign val="superscript"/>
        <sz val="11"/>
        <color rgb="FF504646"/>
        <rFont val="Calibri"/>
        <family val="2"/>
      </rPr>
      <t>1</t>
    </r>
  </si>
  <si>
    <t>R'00</t>
  </si>
  <si>
    <t>19.5</t>
  </si>
  <si>
    <t xml:space="preserve">Dividends paid to owners </t>
  </si>
  <si>
    <t>18.4</t>
  </si>
  <si>
    <t xml:space="preserve">Transfer of listed companies fines – Issuer regulation </t>
  </si>
  <si>
    <t>Issuer Regulation</t>
  </si>
  <si>
    <r>
      <t>Treasury shares – acquisitions</t>
    </r>
    <r>
      <rPr>
        <vertAlign val="superscript"/>
        <sz val="11"/>
        <color rgb="FF504646"/>
        <rFont val="Calibri"/>
        <family val="2"/>
      </rPr>
      <t>3</t>
    </r>
  </si>
  <si>
    <t>Total contributions by and distributions to owners of the Company</t>
  </si>
  <si>
    <t>Profit for the year</t>
  </si>
  <si>
    <t>Treasury shares –  sales</t>
  </si>
  <si>
    <t xml:space="preserve">Treasury shares – transaction costs </t>
  </si>
  <si>
    <t>Cash flows from operating activities</t>
  </si>
  <si>
    <t>Cash flows from investing activities</t>
  </si>
  <si>
    <t>Cash flows from financing activities</t>
  </si>
  <si>
    <t>Cash generated by operations</t>
  </si>
  <si>
    <t>22.1</t>
  </si>
  <si>
    <t>1 301 689</t>
  </si>
  <si>
    <t>1 057 159</t>
  </si>
  <si>
    <t>1 302 148</t>
  </si>
  <si>
    <t>1 127 562</t>
  </si>
  <si>
    <t>Finance income received</t>
  </si>
  <si>
    <t>22.3</t>
  </si>
  <si>
    <t>4 603 318</t>
  </si>
  <si>
    <t>4 820 273</t>
  </si>
  <si>
    <t>230 461</t>
  </si>
  <si>
    <t>209 717</t>
  </si>
  <si>
    <t>Finance costs paid</t>
  </si>
  <si>
    <t>22.4</t>
  </si>
  <si>
    <t>Dividends received</t>
  </si>
  <si>
    <t>8 200</t>
  </si>
  <si>
    <t>7 372</t>
  </si>
  <si>
    <t>–</t>
  </si>
  <si>
    <t>Taxation paid</t>
  </si>
  <si>
    <t>22.2</t>
  </si>
  <si>
    <t>Net cash generated by operating activities</t>
  </si>
  <si>
    <t>1 228 997</t>
  </si>
  <si>
    <t>1 094 427</t>
  </si>
  <si>
    <t>1 095 323</t>
  </si>
  <si>
    <t>1 007 473</t>
  </si>
  <si>
    <t>Proceeds from sale of other investments</t>
  </si>
  <si>
    <t>257 972</t>
  </si>
  <si>
    <t>242 598</t>
  </si>
  <si>
    <t>241 380</t>
  </si>
  <si>
    <t>222 211</t>
  </si>
  <si>
    <t>Acquisition of other investments</t>
  </si>
  <si>
    <t>Dividends from subsidiaries</t>
  </si>
  <si>
    <t>120 000</t>
  </si>
  <si>
    <t>Dividends from associate</t>
  </si>
  <si>
    <t>24 201</t>
  </si>
  <si>
    <t>24 089</t>
  </si>
  <si>
    <t>Proceeds from disposal of intangible asset</t>
  </si>
  <si>
    <t>14 274</t>
  </si>
  <si>
    <t>Acquisition of leasehold improvements</t>
  </si>
  <si>
    <t>Acquisition of intangible assets</t>
  </si>
  <si>
    <t>Acquisition of other property and equipment</t>
  </si>
  <si>
    <t>Proceeds from disposal property plant and equipment</t>
  </si>
  <si>
    <t>1 104</t>
  </si>
  <si>
    <t>Cash received from intercompany loans</t>
  </si>
  <si>
    <t>100 000</t>
  </si>
  <si>
    <t>Net cash (used)/generated in investing activities</t>
  </si>
  <si>
    <t>178 068</t>
  </si>
  <si>
    <t>Acquisition of treasury shares</t>
  </si>
  <si>
    <t>Proceeds on sale of treasury shares</t>
  </si>
  <si>
    <t>40 181</t>
  </si>
  <si>
    <t>95 149</t>
  </si>
  <si>
    <t>Lease liabilities repaid</t>
  </si>
  <si>
    <t>Dividends paid</t>
  </si>
  <si>
    <t>Net cash used in financing activities</t>
  </si>
  <si>
    <t>Net increase/(decrease) in cash and cash equivalents</t>
  </si>
  <si>
    <t>388 985</t>
  </si>
  <si>
    <t>465 205</t>
  </si>
  <si>
    <t>Cash and cash equivalents at 1 January</t>
  </si>
  <si>
    <t>2 204 759</t>
  </si>
  <si>
    <t>2 303 763</t>
  </si>
  <si>
    <t>1 330 855</t>
  </si>
  <si>
    <t>1 510 256</t>
  </si>
  <si>
    <t>Effect of exchange rate fluctuations on cash held</t>
  </si>
  <si>
    <t>2 270</t>
  </si>
  <si>
    <t>Cash and cash equivalents at 31 December 2025</t>
  </si>
  <si>
    <t>17</t>
  </si>
  <si>
    <t>2 559 693</t>
  </si>
  <si>
    <t>1 762 011</t>
  </si>
  <si>
    <t xml:space="preserve">Transfer of qualifying deductible expenses related to Fines - </t>
  </si>
  <si>
    <t>LTIS Allocation 5 shares vested</t>
  </si>
  <si>
    <t>6.</t>
  </si>
  <si>
    <t>Revenue and other income</t>
  </si>
  <si>
    <t>6.1</t>
  </si>
  <si>
    <t>Revenue from contracts with clients comprises:</t>
  </si>
  <si>
    <t>Capital Markets</t>
  </si>
  <si>
    <t>Bond Electronic Trading Platform (ETP)</t>
  </si>
  <si>
    <t>Colocation fees</t>
  </si>
  <si>
    <t>Commodity derivatives fees</t>
  </si>
  <si>
    <t>Clearing and settlement fees</t>
  </si>
  <si>
    <t>Back-office services (BDA)</t>
  </si>
  <si>
    <t>JSE Clear revenue</t>
  </si>
  <si>
    <t>Index fees</t>
  </si>
  <si>
    <t>Issuer services fees</t>
  </si>
  <si>
    <t>Currency derivatives fees</t>
  </si>
  <si>
    <t>Equity derivatives fees</t>
  </si>
  <si>
    <t>Equity market fees</t>
  </si>
  <si>
    <t>Interest rate market fees</t>
  </si>
  <si>
    <t>JSE Private Placement fees</t>
  </si>
  <si>
    <t>SME development revenue</t>
  </si>
  <si>
    <t>JSE Investor Services fees</t>
  </si>
  <si>
    <t>Post-Trade Services</t>
  </si>
  <si>
    <t>Funds under management</t>
  </si>
  <si>
    <t>Information Services</t>
  </si>
  <si>
    <t>Market data fees</t>
  </si>
  <si>
    <t>Strate ad valorem fees – cash equities</t>
  </si>
  <si>
    <t>Strate ad valorem fees – bonds</t>
  </si>
  <si>
    <t/>
  </si>
  <si>
    <t>2025</t>
  </si>
  <si>
    <t>2024</t>
  </si>
  <si>
    <t>R’000</t>
  </si>
  <si>
    <t>8 713</t>
  </si>
  <si>
    <t>9 478</t>
  </si>
  <si>
    <t>53 950</t>
  </si>
  <si>
    <t>46 870</t>
  </si>
  <si>
    <t>93 854</t>
  </si>
  <si>
    <t>88 952</t>
  </si>
  <si>
    <t>13 100</t>
  </si>
  <si>
    <t>11 010</t>
  </si>
  <si>
    <t>12 861</t>
  </si>
  <si>
    <t>11 250</t>
  </si>
  <si>
    <t>45 629</t>
  </si>
  <si>
    <t>38 742</t>
  </si>
  <si>
    <t>130 085</t>
  </si>
  <si>
    <t>114 600</t>
  </si>
  <si>
    <t>635 425</t>
  </si>
  <si>
    <t>495 840</t>
  </si>
  <si>
    <t>105 919</t>
  </si>
  <si>
    <t>91 221</t>
  </si>
  <si>
    <t>110 676</t>
  </si>
  <si>
    <t>96 550</t>
  </si>
  <si>
    <t>193 601</t>
  </si>
  <si>
    <t>186 555</t>
  </si>
  <si>
    <t>327</t>
  </si>
  <si>
    <t>831</t>
  </si>
  <si>
    <t>6 091</t>
  </si>
  <si>
    <t>7 935</t>
  </si>
  <si>
    <t>212 567</t>
  </si>
  <si>
    <t>228 715</t>
  </si>
  <si>
    <t>547 597</t>
  </si>
  <si>
    <t>409 166</t>
  </si>
  <si>
    <t>432 314</t>
  </si>
  <si>
    <t>415 194</t>
  </si>
  <si>
    <t>101 885</t>
  </si>
  <si>
    <t>95 194</t>
  </si>
  <si>
    <t>161 217</t>
  </si>
  <si>
    <t>156 193</t>
  </si>
  <si>
    <t>130 158</t>
  </si>
  <si>
    <t>118 183</t>
  </si>
  <si>
    <t>84 046</t>
  </si>
  <si>
    <t>74 966</t>
  </si>
  <si>
    <t>414 174</t>
  </si>
  <si>
    <t>379 069</t>
  </si>
  <si>
    <t>3 209 434</t>
  </si>
  <si>
    <t>2 812 521</t>
  </si>
  <si>
    <t>2 930 232</t>
  </si>
  <si>
    <t>2 531 360</t>
  </si>
  <si>
    <t>162 173</t>
  </si>
  <si>
    <t>136 969</t>
  </si>
  <si>
    <t>29 562</t>
  </si>
  <si>
    <t>21 863</t>
  </si>
  <si>
    <t>3 401 170</t>
  </si>
  <si>
    <t>2 971 353</t>
  </si>
  <si>
    <t>3 121 967</t>
  </si>
  <si>
    <t>2 690 192</t>
  </si>
  <si>
    <t>6.2</t>
  </si>
  <si>
    <t>Other net income comprises:</t>
  </si>
  <si>
    <t>Investor protection funds</t>
  </si>
  <si>
    <t>– Dividend income recognised on investments held at the reporting period</t>
  </si>
  <si>
    <t>– Dividend income recognised on investments derecognised during the reporting period</t>
  </si>
  <si>
    <t>Dividends received from associate</t>
  </si>
  <si>
    <t>Net foreign exchange profit/(loss)</t>
  </si>
  <si>
    <t xml:space="preserve">Fair value gain on other investments (Globacap SAFE note) </t>
  </si>
  <si>
    <t xml:space="preserve">Fair value pofit/(loss) on sale of bonds (reclassified from OCI) </t>
  </si>
  <si>
    <t>Fines issued in terms of Issuer Regulations</t>
  </si>
  <si>
    <t>Commitment fee recovery</t>
  </si>
  <si>
    <t xml:space="preserve">Sundry income </t>
  </si>
  <si>
    <t>Margin and collateral interest income and interest expense</t>
  </si>
  <si>
    <t>Interest income earned on margin and collateral deposits</t>
  </si>
  <si>
    <t>– Derivatives</t>
  </si>
  <si>
    <t>– JSE Clear Derivatives Default Fund</t>
  </si>
  <si>
    <t>– Equities</t>
  </si>
  <si>
    <t>Interest expense on margin and collateral deposits</t>
  </si>
  <si>
    <t xml:space="preserve">– JSE Clear Derivatives Default Fund </t>
  </si>
  <si>
    <t xml:space="preserve">– Equities </t>
  </si>
  <si>
    <t>Total net margin and collateral deposit interest income</t>
  </si>
  <si>
    <r>
      <t>Rental income</t>
    </r>
    <r>
      <rPr>
        <vertAlign val="superscript"/>
        <sz val="11"/>
        <color rgb="FF504646"/>
        <rFont val="Calibri"/>
        <family val="2"/>
      </rPr>
      <t>1</t>
    </r>
  </si>
  <si>
    <r>
      <t>VAT recovery</t>
    </r>
    <r>
      <rPr>
        <vertAlign val="superscript"/>
        <sz val="11"/>
        <color rgb="FF504646"/>
        <rFont val="Calibri"/>
        <family val="2"/>
      </rPr>
      <t>2</t>
    </r>
  </si>
  <si>
    <t>7 430</t>
  </si>
  <si>
    <t>6 258</t>
  </si>
  <si>
    <t>770</t>
  </si>
  <si>
    <t>1 113</t>
  </si>
  <si>
    <t>9 759</t>
  </si>
  <si>
    <t>9 929</t>
  </si>
  <si>
    <t>21 370</t>
  </si>
  <si>
    <t>13 822</t>
  </si>
  <si>
    <t>1 350</t>
  </si>
  <si>
    <t>17 980</t>
  </si>
  <si>
    <t>600</t>
  </si>
  <si>
    <t>4 319</t>
  </si>
  <si>
    <t>3 926</t>
  </si>
  <si>
    <t>6 034</t>
  </si>
  <si>
    <t>6 389</t>
  </si>
  <si>
    <t>5 232</t>
  </si>
  <si>
    <t>5 266</t>
  </si>
  <si>
    <t>6 159</t>
  </si>
  <si>
    <t>7 112</t>
  </si>
  <si>
    <t>8 752</t>
  </si>
  <si>
    <t>5 722</t>
  </si>
  <si>
    <t>13 734</t>
  </si>
  <si>
    <t>71 625</t>
  </si>
  <si>
    <t>146 817</t>
  </si>
  <si>
    <t>83 965</t>
  </si>
  <si>
    <t>4 405 188</t>
  </si>
  <si>
    <t>4 556 629</t>
  </si>
  <si>
    <t>73 375</t>
  </si>
  <si>
    <t>61 430</t>
  </si>
  <si>
    <t>4 294 997</t>
  </si>
  <si>
    <t>4 461 511</t>
  </si>
  <si>
    <t>36 816</t>
  </si>
  <si>
    <t>33 689</t>
  </si>
  <si>
    <t>7.</t>
  </si>
  <si>
    <t>Profit before taxation comprises:</t>
  </si>
  <si>
    <t>7.1</t>
  </si>
  <si>
    <t>Remuneration paid to employees</t>
  </si>
  <si>
    <t>Fixed-term contractors</t>
  </si>
  <si>
    <t>Contribution to defined contribution plans</t>
  </si>
  <si>
    <t>– Executive directors</t>
  </si>
  <si>
    <t>– JSE LTIS 2018</t>
  </si>
  <si>
    <t>Less: Capitalised to intangible assets</t>
  </si>
  <si>
    <t>Directors’ emoluments</t>
  </si>
  <si>
    <t>Gross personnel expenses</t>
  </si>
  <si>
    <t>788 117</t>
  </si>
  <si>
    <t>710 619</t>
  </si>
  <si>
    <t>681 042</t>
  </si>
  <si>
    <t>613 036</t>
  </si>
  <si>
    <t>28 685</t>
  </si>
  <si>
    <t>28 114</t>
  </si>
  <si>
    <t>27 557</t>
  </si>
  <si>
    <t>27 031</t>
  </si>
  <si>
    <t>28 572</t>
  </si>
  <si>
    <t>26 323</t>
  </si>
  <si>
    <t>24 208</t>
  </si>
  <si>
    <t>22 273</t>
  </si>
  <si>
    <t>54 107</t>
  </si>
  <si>
    <t>47 139</t>
  </si>
  <si>
    <t>51 014</t>
  </si>
  <si>
    <t>44 211</t>
  </si>
  <si>
    <t>37 058</t>
  </si>
  <si>
    <t>31 764</t>
  </si>
  <si>
    <t>17 049</t>
  </si>
  <si>
    <t>15 375</t>
  </si>
  <si>
    <t>13 956</t>
  </si>
  <si>
    <t>12 447</t>
  </si>
  <si>
    <t>72 254</t>
  </si>
  <si>
    <t>52 629</t>
  </si>
  <si>
    <t>65 955</t>
  </si>
  <si>
    <t>46 994</t>
  </si>
  <si>
    <t>971 736</t>
  </si>
  <si>
    <t>864 824</t>
  </si>
  <si>
    <t>849 777</t>
  </si>
  <si>
    <t>753 545</t>
  </si>
  <si>
    <t>960 032</t>
  </si>
  <si>
    <t>853 647</t>
  </si>
  <si>
    <t>838 073</t>
  </si>
  <si>
    <t>742 368</t>
  </si>
  <si>
    <t>7.2</t>
  </si>
  <si>
    <t>Amortisation of intangible assets</t>
  </si>
  <si>
    <t>Write off/Impairment of intangible asset</t>
  </si>
  <si>
    <t>Investor protection levy (Equity market)</t>
  </si>
  <si>
    <t>Professional fees</t>
  </si>
  <si>
    <t>Marketing and promotional expenses</t>
  </si>
  <si>
    <t>Premises and facility costs</t>
  </si>
  <si>
    <t>Auditor’s remuneration</t>
  </si>
  <si>
    <t>– Fees for other services</t>
  </si>
  <si>
    <t>– Prior year under accrual</t>
  </si>
  <si>
    <t>Consulting fees</t>
  </si>
  <si>
    <t>Depreciation of property and equipment and right-of-use assets</t>
  </si>
  <si>
    <t>– Computer hardware</t>
  </si>
  <si>
    <t>– Furniture and equipment</t>
  </si>
  <si>
    <t>– Right-of-use assets</t>
  </si>
  <si>
    <t>– Vehicles</t>
  </si>
  <si>
    <t>Enterprise development</t>
  </si>
  <si>
    <t>Strate ad valorem fees</t>
  </si>
  <si>
    <t>Technology costs</t>
  </si>
  <si>
    <t>Staff training and membership fees</t>
  </si>
  <si>
    <t>Data information charges</t>
  </si>
  <si>
    <t>92 819</t>
  </si>
  <si>
    <t>93 723</t>
  </si>
  <si>
    <t>69 453</t>
  </si>
  <si>
    <t>70 232</t>
  </si>
  <si>
    <t>12 827</t>
  </si>
  <si>
    <t>13 793</t>
  </si>
  <si>
    <t>6 863</t>
  </si>
  <si>
    <t>8 334</t>
  </si>
  <si>
    <t>10 842</t>
  </si>
  <si>
    <t>10 067</t>
  </si>
  <si>
    <t>6 397</t>
  </si>
  <si>
    <t>5 870</t>
  </si>
  <si>
    <t>1 410</t>
  </si>
  <si>
    <t>1 284</t>
  </si>
  <si>
    <t>57</t>
  </si>
  <si>
    <t>54</t>
  </si>
  <si>
    <t>575</t>
  </si>
  <si>
    <t>2 442</t>
  </si>
  <si>
    <t>410</t>
  </si>
  <si>
    <t>2 410</t>
  </si>
  <si>
    <t>28 755</t>
  </si>
  <si>
    <t>25 425</t>
  </si>
  <si>
    <t>78 894</t>
  </si>
  <si>
    <t>95 837</t>
  </si>
  <si>
    <t>78 141</t>
  </si>
  <si>
    <t>94 435</t>
  </si>
  <si>
    <t>38 075</t>
  </si>
  <si>
    <t>40 616</t>
  </si>
  <si>
    <t>37 322</t>
  </si>
  <si>
    <t>39 214</t>
  </si>
  <si>
    <t>4 213</t>
  </si>
  <si>
    <t>4 147</t>
  </si>
  <si>
    <t>30 146</t>
  </si>
  <si>
    <t>33 359</t>
  </si>
  <si>
    <t>6 456</t>
  </si>
  <si>
    <t>17 672</t>
  </si>
  <si>
    <t>4</t>
  </si>
  <si>
    <t>43</t>
  </si>
  <si>
    <t>10 835</t>
  </si>
  <si>
    <t>8 811</t>
  </si>
  <si>
    <t>10 829</t>
  </si>
  <si>
    <t>8 805</t>
  </si>
  <si>
    <t>7 306</t>
  </si>
  <si>
    <t>35 000</t>
  </si>
  <si>
    <t>95 311</t>
  </si>
  <si>
    <t>90 933</t>
  </si>
  <si>
    <t>63 274</t>
  </si>
  <si>
    <t>63 622</t>
  </si>
  <si>
    <t>108 112</t>
  </si>
  <si>
    <t>121 190</t>
  </si>
  <si>
    <t>72 776</t>
  </si>
  <si>
    <t>77 631</t>
  </si>
  <si>
    <t>178 619</t>
  </si>
  <si>
    <t>156 125</t>
  </si>
  <si>
    <t>472 612</t>
  </si>
  <si>
    <t>419 192</t>
  </si>
  <si>
    <t>411 918</t>
  </si>
  <si>
    <t>363 191</t>
  </si>
  <si>
    <t>13 400</t>
  </si>
  <si>
    <t>53 766</t>
  </si>
  <si>
    <t>54 657</t>
  </si>
  <si>
    <t>39 096</t>
  </si>
  <si>
    <t>43 019</t>
  </si>
  <si>
    <t>43 052</t>
  </si>
  <si>
    <t>35 353</t>
  </si>
  <si>
    <t>42 679</t>
  </si>
  <si>
    <t>35 271</t>
  </si>
  <si>
    <t>50 363</t>
  </si>
  <si>
    <t>49 424</t>
  </si>
  <si>
    <t>50 351</t>
  </si>
  <si>
    <t>49 411</t>
  </si>
  <si>
    <t>22 416</t>
  </si>
  <si>
    <t>21 645</t>
  </si>
  <si>
    <t>21 992</t>
  </si>
  <si>
    <t>18 763</t>
  </si>
  <si>
    <t>41 200</t>
  </si>
  <si>
    <t>31 302</t>
  </si>
  <si>
    <t>36 811</t>
  </si>
  <si>
    <t>27 561</t>
  </si>
  <si>
    <t>52 756</t>
  </si>
  <si>
    <t>50 974</t>
  </si>
  <si>
    <t>24 198</t>
  </si>
  <si>
    <t>22 604</t>
  </si>
  <si>
    <t>32 902</t>
  </si>
  <si>
    <t>31 214</t>
  </si>
  <si>
    <t>29 425</t>
  </si>
  <si>
    <t>28 284</t>
  </si>
  <si>
    <t>1 382 546</t>
  </si>
  <si>
    <t>1 299 598</t>
  </si>
  <si>
    <t>1 220 887</t>
  </si>
  <si>
    <t>1 106 114</t>
  </si>
  <si>
    <t>7.3</t>
  </si>
  <si>
    <t xml:space="preserve">– Finance income on cash </t>
  </si>
  <si>
    <t>– Finance income from debt instruments at fair value through other comprehensive income</t>
  </si>
  <si>
    <t xml:space="preserve">Finance income from debt instruments at fair value through other comprehensive income </t>
  </si>
  <si>
    <r>
      <t>Finance income earned from debt instruments at amortised cost</t>
    </r>
    <r>
      <rPr>
        <vertAlign val="superscript"/>
        <sz val="11"/>
        <color rgb="FF504646"/>
        <rFont val="Calibri"/>
        <family val="2"/>
      </rPr>
      <t>1</t>
    </r>
  </si>
  <si>
    <t xml:space="preserve">Total finance income </t>
  </si>
  <si>
    <t>7.4</t>
  </si>
  <si>
    <r>
      <t>Finance cost other</t>
    </r>
    <r>
      <rPr>
        <vertAlign val="superscript"/>
        <sz val="11"/>
        <color rgb="FF504646"/>
        <rFont val="Calibri"/>
        <family val="2"/>
      </rPr>
      <t>2</t>
    </r>
  </si>
  <si>
    <t>Total finance costs</t>
  </si>
  <si>
    <t>Finance costs</t>
  </si>
  <si>
    <t>12 170</t>
  </si>
  <si>
    <t>14 786</t>
  </si>
  <si>
    <t>8 487</t>
  </si>
  <si>
    <t>11 807</t>
  </si>
  <si>
    <t>3 683</t>
  </si>
  <si>
    <t>2 978</t>
  </si>
  <si>
    <t>55 529</t>
  </si>
  <si>
    <t>48 837</t>
  </si>
  <si>
    <t>147 383</t>
  </si>
  <si>
    <t>157 832</t>
  </si>
  <si>
    <t>97 931</t>
  </si>
  <si>
    <t>105 283</t>
  </si>
  <si>
    <t>215 082</t>
  </si>
  <si>
    <t>221 454</t>
  </si>
  <si>
    <t>153 460</t>
  </si>
  <si>
    <t>154 120</t>
  </si>
  <si>
    <t>18 172</t>
  </si>
  <si>
    <t>16 581</t>
  </si>
  <si>
    <t>18 548</t>
  </si>
  <si>
    <t>16 963</t>
  </si>
  <si>
    <r>
      <t xml:space="preserve">Profit before taxation comprises: </t>
    </r>
    <r>
      <rPr>
        <i/>
        <sz val="18"/>
        <color theme="1"/>
        <rFont val="Calibri"/>
        <family val="2"/>
      </rPr>
      <t>continued</t>
    </r>
  </si>
  <si>
    <r>
      <t>Finance Income</t>
    </r>
    <r>
      <rPr>
        <b/>
        <vertAlign val="superscript"/>
        <sz val="14"/>
        <color theme="7"/>
        <rFont val="Calibri"/>
        <family val="2"/>
      </rPr>
      <t>3</t>
    </r>
  </si>
  <si>
    <r>
      <t xml:space="preserve">Revenue and other income </t>
    </r>
    <r>
      <rPr>
        <i/>
        <sz val="18"/>
        <color theme="1"/>
        <rFont val="Calibri"/>
        <family val="2"/>
      </rPr>
      <t>continued</t>
    </r>
  </si>
  <si>
    <t>8.</t>
  </si>
  <si>
    <t>Income tax expenses</t>
  </si>
  <si>
    <t>8.1</t>
  </si>
  <si>
    <t>Taxation</t>
  </si>
  <si>
    <t>Current tax expense</t>
  </si>
  <si>
    <t>Deferred tax asset</t>
  </si>
  <si>
    <t>– Reversal of deductible temporary differences</t>
  </si>
  <si>
    <t>Deferred tax liability</t>
  </si>
  <si>
    <t>8.2</t>
  </si>
  <si>
    <t>Reconciliation of effective tax rate</t>
  </si>
  <si>
    <t>Adjusted for:</t>
  </si>
  <si>
    <t>– Non-deductible expenses:</t>
  </si>
  <si>
    <t>Net effective tax rate</t>
  </si>
  <si>
    <t>– Current year</t>
  </si>
  <si>
    <t>– Prior year adjustment</t>
  </si>
  <si>
    <t>– (Origination) of taxable temporary differences</t>
  </si>
  <si>
    <t>Current tax rate</t>
  </si>
  <si>
    <t>– Depreciation on leasehold improvements</t>
  </si>
  <si>
    <t>– Share of profit of equity-accounted investee</t>
  </si>
  <si>
    <t>– Assessed losses</t>
  </si>
  <si>
    <t>392 382</t>
  </si>
  <si>
    <t>324 477</t>
  </si>
  <si>
    <t>345 877</t>
  </si>
  <si>
    <t>280 867</t>
  </si>
  <si>
    <t>5 731</t>
  </si>
  <si>
    <t>3 528</t>
  </si>
  <si>
    <t>9 640</t>
  </si>
  <si>
    <t>8 887</t>
  </si>
  <si>
    <t>2 200</t>
  </si>
  <si>
    <t>381 257</t>
  </si>
  <si>
    <t>333 377</t>
  </si>
  <si>
    <t>338 541</t>
  </si>
  <si>
    <t>288 122</t>
  </si>
  <si>
    <t>27</t>
  </si>
  <si>
    <t>0.23</t>
  </si>
  <si>
    <t>0.21</t>
  </si>
  <si>
    <t>0.12</t>
  </si>
  <si>
    <t>0.38</t>
  </si>
  <si>
    <t>0.13</t>
  </si>
  <si>
    <t>0.45</t>
  </si>
  <si>
    <t>0.09</t>
  </si>
  <si>
    <t>0.94</t>
  </si>
  <si>
    <t>0.11</t>
  </si>
  <si>
    <t>2.89</t>
  </si>
  <si>
    <t>0.41</t>
  </si>
  <si>
    <t>0.14</t>
  </si>
  <si>
    <t>26</t>
  </si>
  <si>
    <t>25</t>
  </si>
  <si>
    <t>Current tax</t>
  </si>
  <si>
    <t>Deferred tax</t>
  </si>
  <si>
    <t>JSE Trustees (Pty) Limited</t>
  </si>
  <si>
    <t xml:space="preserve">JSE Private Placements (Pty) Limited </t>
  </si>
  <si>
    <t>JSE Empowerment Fund Trust</t>
  </si>
  <si>
    <t>JSE Derivatives Fidelity Fund Trust</t>
  </si>
  <si>
    <t>Exempt from income tax in terms of s10(1)(d)(iii) of the Income Tax Act of 1962</t>
  </si>
  <si>
    <t xml:space="preserve">JSE Guarantee Fund Trust </t>
  </si>
  <si>
    <t>JSE Debt Guarantee Fund Trust</t>
  </si>
  <si>
    <t>9.</t>
  </si>
  <si>
    <t xml:space="preserve">Earnings and headline earnings per share </t>
  </si>
  <si>
    <t>9.1</t>
  </si>
  <si>
    <t>Total basic earnings per share</t>
  </si>
  <si>
    <t>Profit for the year attributable to ordinary shareholders (R'000)</t>
  </si>
  <si>
    <t>Weighted average number of ordinary shares:</t>
  </si>
  <si>
    <t>Issued ordinary shares at 1 January</t>
  </si>
  <si>
    <t>Effect of shares repurchased and cancelled in the current year</t>
  </si>
  <si>
    <t>Effect of own shares held (JSE LTIS 2018 and JEF Trust)</t>
  </si>
  <si>
    <t>Weighted average number of ordinary shares at 31 December</t>
  </si>
  <si>
    <t>Total earnings per share (cents)</t>
  </si>
  <si>
    <r>
      <t>31 December 2024</t>
    </r>
    <r>
      <rPr>
        <vertAlign val="superscript"/>
        <sz val="14"/>
        <color rgb="FF504646"/>
        <rFont val="Calibri"/>
        <family val="2"/>
      </rPr>
      <t>1</t>
    </r>
  </si>
  <si>
    <r>
      <t>1</t>
    </r>
    <r>
      <rPr>
        <vertAlign val="superscript"/>
        <sz val="14"/>
        <color rgb="FF504646"/>
        <rFont val="Calibri"/>
        <family val="2"/>
      </rPr>
      <t>1</t>
    </r>
  </si>
  <si>
    <t>30.3.1</t>
  </si>
  <si>
    <t>Total future minimum lease receipts:</t>
  </si>
  <si>
    <t>Not later than one year</t>
  </si>
  <si>
    <t>Between one and two years</t>
  </si>
  <si>
    <t>Group and Company</t>
  </si>
  <si>
    <t>JSE Trustees (Pty) Limited, JIS (Pty) Ltd and JIS CSDP (Pty) Ltd</t>
  </si>
  <si>
    <t xml:space="preserve">29 . </t>
  </si>
  <si>
    <t>Ordinary</t>
  </si>
  <si>
    <t>Preferred</t>
  </si>
  <si>
    <t>Globacap</t>
  </si>
  <si>
    <t>equity interest</t>
  </si>
  <si>
    <t>Globacap equity investment reconciliation</t>
  </si>
  <si>
    <t>Net fair value movement recognised in OCI during the period (pre-tax)</t>
  </si>
  <si>
    <t>Closing balance 31 December 2024</t>
  </si>
  <si>
    <t>Opening balance 1 January 2024</t>
  </si>
  <si>
    <t>Closing balance 31 December 2025</t>
  </si>
  <si>
    <t>Level 1</t>
  </si>
  <si>
    <t>Level 2</t>
  </si>
  <si>
    <t>Level 3</t>
  </si>
  <si>
    <t>balance</t>
  </si>
  <si>
    <t>December 2024</t>
  </si>
  <si>
    <t xml:space="preserve">– Debt securities (financial instruments measured at fair value through OCI) </t>
  </si>
  <si>
    <t xml:space="preserve">– Non-listed equity instruments designated at fair value through OCI </t>
  </si>
  <si>
    <t>Total assets</t>
  </si>
  <si>
    <t>– Debt securities (financial instruments measured at fair value through OCI)</t>
  </si>
  <si>
    <t>December 2025</t>
  </si>
  <si>
    <t>Other investments</t>
  </si>
  <si>
    <t>– Equity securities (financial instruments)</t>
  </si>
  <si>
    <t>through other</t>
  </si>
  <si>
    <t>comprehensive</t>
  </si>
  <si>
    <t>Amortised</t>
  </si>
  <si>
    <t>income</t>
  </si>
  <si>
    <t>costs</t>
  </si>
  <si>
    <t>Financial assets</t>
  </si>
  <si>
    <t>(excluding payments in advance)</t>
  </si>
  <si>
    <t>Due from Group entities</t>
  </si>
  <si>
    <t>Margin and collateral deposits</t>
  </si>
  <si>
    <t>JSE Clear Derivatives Default Fund Collateral deposit</t>
  </si>
  <si>
    <t>Case and cash equivalents</t>
  </si>
  <si>
    <t>Financial liabilities</t>
  </si>
  <si>
    <t>Trade payables</t>
  </si>
  <si>
    <t>Interest payable</t>
  </si>
  <si>
    <t>Mandatorily</t>
  </si>
  <si>
    <t>through fair</t>
  </si>
  <si>
    <t>value through</t>
  </si>
  <si>
    <t>profit and loss</t>
  </si>
  <si>
    <t>No stated</t>
  </si>
  <si>
    <t>Up to</t>
  </si>
  <si>
    <t>3 to</t>
  </si>
  <si>
    <t>1 to</t>
  </si>
  <si>
    <t>More than</t>
  </si>
  <si>
    <t>contractual</t>
  </si>
  <si>
    <t>3 months</t>
  </si>
  <si>
    <t xml:space="preserve">12 months </t>
  </si>
  <si>
    <t>5 years</t>
  </si>
  <si>
    <t xml:space="preserve">5 years </t>
  </si>
  <si>
    <t>maturity</t>
  </si>
  <si>
    <t xml:space="preserve">Financial assets </t>
  </si>
  <si>
    <t>Trade and other receivables (excluding</t>
  </si>
  <si>
    <t>payments in advance)</t>
  </si>
  <si>
    <t xml:space="preserve">Interest receivable </t>
  </si>
  <si>
    <t xml:space="preserve">Margin and collateral deposits </t>
  </si>
  <si>
    <t xml:space="preserve">JSE Clear Derivatives Default Fund Collateral deposit </t>
  </si>
  <si>
    <t xml:space="preserve">Financial liabilities </t>
  </si>
  <si>
    <t xml:space="preserve">Trade payables </t>
  </si>
  <si>
    <t xml:space="preserve">Lease liabilities </t>
  </si>
  <si>
    <t xml:space="preserve">Interest payable </t>
  </si>
  <si>
    <t xml:space="preserve">JSE Clear Derivatives Default Fund collateral deposit </t>
  </si>
  <si>
    <t>Net impact</t>
  </si>
  <si>
    <t>2 302 748</t>
  </si>
  <si>
    <t>448 547</t>
  </si>
  <si>
    <t>1 643 450</t>
  </si>
  <si>
    <t>234 980</t>
  </si>
  <si>
    <t>602 668</t>
  </si>
  <si>
    <t>26 277 578</t>
  </si>
  <si>
    <t>38 478 396</t>
  </si>
  <si>
    <t>31 751</t>
  </si>
  <si>
    <t>2 307 328</t>
  </si>
  <si>
    <t>265 884</t>
  </si>
  <si>
    <t>15 000</t>
  </si>
  <si>
    <t>1 614 308</t>
  </si>
  <si>
    <t>749 480</t>
  </si>
  <si>
    <t>575 350</t>
  </si>
  <si>
    <t>597 447</t>
  </si>
  <si>
    <t>1 092 035</t>
  </si>
  <si>
    <t>473 779</t>
  </si>
  <si>
    <t>548 957</t>
  </si>
  <si>
    <t>75 527</t>
  </si>
  <si>
    <t>35 531 705</t>
  </si>
  <si>
    <t>17 375 110</t>
  </si>
  <si>
    <t>22 542</t>
  </si>
  <si>
    <t>627 414</t>
  </si>
  <si>
    <t>1 813 418</t>
  </si>
  <si>
    <t>502 409</t>
  </si>
  <si>
    <t>601 021</t>
  </si>
  <si>
    <t>334 772</t>
  </si>
  <si>
    <t>339 561</t>
  </si>
  <si>
    <t>11 799</t>
  </si>
  <si>
    <t>33 052 722</t>
  </si>
  <si>
    <t>16 475 000</t>
  </si>
  <si>
    <t>347 500</t>
  </si>
  <si>
    <t>152 500</t>
  </si>
  <si>
    <t>1 457 149</t>
  </si>
  <si>
    <t>747 610</t>
  </si>
  <si>
    <t>490 610</t>
  </si>
  <si>
    <t>USD</t>
  </si>
  <si>
    <t>GBP</t>
  </si>
  <si>
    <t>Trade receivables</t>
  </si>
  <si>
    <t>Cash and cash equivalents</t>
  </si>
  <si>
    <t xml:space="preserve">Net exposure </t>
  </si>
  <si>
    <t>Net exposure</t>
  </si>
  <si>
    <t>EURO</t>
  </si>
  <si>
    <t>AUD</t>
  </si>
  <si>
    <t>Profit or loss</t>
  </si>
  <si>
    <t>OCI</t>
  </si>
  <si>
    <t xml:space="preserve">Fixed rate </t>
  </si>
  <si>
    <t>Floating rate</t>
  </si>
  <si>
    <t>Liabilities</t>
  </si>
  <si>
    <t xml:space="preserve">JSE Clear Derivatives Default Fund contributions </t>
  </si>
  <si>
    <t xml:space="preserve">Assets </t>
  </si>
  <si>
    <t>JSE Clear Derivatives Default Fund collateral deposit</t>
  </si>
  <si>
    <t>Fixed-rate instrument: +100 bps</t>
  </si>
  <si>
    <t>Fixed-rate instrument: -100 bps</t>
  </si>
  <si>
    <t>Floating-rate instruments: +100 bps</t>
  </si>
  <si>
    <t>Floating-rate instruments: -100 bps</t>
  </si>
  <si>
    <t>26.</t>
  </si>
  <si>
    <t>Leases</t>
  </si>
  <si>
    <t xml:space="preserve">Right-of-use assets at 1 January </t>
  </si>
  <si>
    <t>Accumulated depreciation</t>
  </si>
  <si>
    <t>Lease Liabilities</t>
  </si>
  <si>
    <t>Current portion</t>
  </si>
  <si>
    <t>Non-current portion</t>
  </si>
  <si>
    <t>Total liabilities</t>
  </si>
  <si>
    <t>Impact on the statements of financial position as at 31 December 2025</t>
  </si>
  <si>
    <t>The following amounts are recognised in the statement of comprehensive income for the period ending</t>
  </si>
  <si>
    <t>Depreciation</t>
  </si>
  <si>
    <t xml:space="preserve">Loss from operating activities </t>
  </si>
  <si>
    <t xml:space="preserve">Finance cost </t>
  </si>
  <si>
    <t xml:space="preserve">Impact on profit for the year </t>
  </si>
  <si>
    <t>Changes in liabilities arising from financing activities</t>
  </si>
  <si>
    <t xml:space="preserve">Opening balance 1 January </t>
  </si>
  <si>
    <t>Loan repayments for the year</t>
  </si>
  <si>
    <t xml:space="preserve">Interest charges for the year </t>
  </si>
  <si>
    <t xml:space="preserve">Balance 31 December </t>
  </si>
  <si>
    <t>There is no material impact on other comprehensive income or the basic and diluted earnings per share.</t>
  </si>
  <si>
    <t>The table below refers to the payments of future lease agreements.</t>
  </si>
  <si>
    <t>Discounted payments</t>
  </si>
  <si>
    <t xml:space="preserve">Not later than one year </t>
  </si>
  <si>
    <t>Between one and five years</t>
  </si>
  <si>
    <t>More than five years</t>
  </si>
  <si>
    <t>Undiscounted payments</t>
  </si>
  <si>
    <t>26 .</t>
  </si>
  <si>
    <t>31 December 2025</t>
  </si>
  <si>
    <t>9.2</t>
  </si>
  <si>
    <t>Profit for the year attributable and distributable to ordinary shareholders (R'000)</t>
  </si>
  <si>
    <t>Weighted average number of ordinary shares (diluted):</t>
  </si>
  <si>
    <t>Weighted average number of ordinary shares at 31 December (basic)</t>
  </si>
  <si>
    <t>Effect of LTIS Share Scheme</t>
  </si>
  <si>
    <t xml:space="preserve">Weighted average number of ordinary shares (diluted) </t>
  </si>
  <si>
    <t xml:space="preserve">Diluted earnings per share (cents) </t>
  </si>
  <si>
    <t>The average market value of the Company’s shares for purposes of calculating the dilutive effect of share options was</t>
  </si>
  <si>
    <t>based on quoted market prices using a volume-weighted average price for the year.</t>
  </si>
  <si>
    <t>9.3</t>
  </si>
  <si>
    <t>Headline earnings per share</t>
  </si>
  <si>
    <t>Reconciliation of headline earnings:</t>
  </si>
  <si>
    <t>Adjustments are made to the following (R'000):</t>
  </si>
  <si>
    <t>Net of tax impact</t>
  </si>
  <si>
    <t xml:space="preserve">– Taxation effect </t>
  </si>
  <si>
    <t>Total headline earnings (R'000)</t>
  </si>
  <si>
    <t>Total headline earnings per share (cents)</t>
  </si>
  <si>
    <t>9.4</t>
  </si>
  <si>
    <t>Diluted headline earnings per share</t>
  </si>
  <si>
    <t>Diluted headline earnings per share (cents)</t>
  </si>
  <si>
    <t>JSE Limited</t>
  </si>
  <si>
    <t>JSE Clear (Pty) Limited</t>
  </si>
  <si>
    <t>JSE Clear Derivatives Default Fund (Pty) Limited</t>
  </si>
  <si>
    <t>Strate (Pty) Limited</t>
  </si>
  <si>
    <t>JSE Investor Services (Pty) Limited</t>
  </si>
  <si>
    <t>JSE Investor Services CSDP (Pty) Ltd</t>
  </si>
  <si>
    <t>JSE Private Placements (Pty) Limited</t>
  </si>
  <si>
    <t>Pacific Custodians (Nominees) (RF) (Pty) Ltd</t>
  </si>
  <si>
    <t>JSE Ventures (Pty) Ltd</t>
  </si>
  <si>
    <t>JSE LTIS 2018 Trust</t>
  </si>
  <si>
    <t>JSE Guarantee Fund Trust</t>
  </si>
  <si>
    <r>
      <t xml:space="preserve">Earnings and headline earnings per share </t>
    </r>
    <r>
      <rPr>
        <i/>
        <sz val="18"/>
        <color theme="1"/>
        <rFont val="Calibri"/>
        <family val="2"/>
      </rPr>
      <t>continued</t>
    </r>
  </si>
  <si>
    <t>Total diluted earnings per share</t>
  </si>
  <si>
    <t>Write off/impairment of investment in subsidiary</t>
  </si>
  <si>
    <t>Profit on disposal of property and equipment</t>
  </si>
  <si>
    <t>Computer</t>
  </si>
  <si>
    <t>Furniture</t>
  </si>
  <si>
    <t>Leasehold</t>
  </si>
  <si>
    <t>hardware</t>
  </si>
  <si>
    <t xml:space="preserve">and equipment </t>
  </si>
  <si>
    <t>improvements</t>
  </si>
  <si>
    <t xml:space="preserve">Vehicles </t>
  </si>
  <si>
    <t>owned assets</t>
  </si>
  <si>
    <t>10.</t>
  </si>
  <si>
    <t>Property and equipment</t>
  </si>
  <si>
    <t>Cost</t>
  </si>
  <si>
    <t>Additions</t>
  </si>
  <si>
    <t>Reallocation</t>
  </si>
  <si>
    <t xml:space="preserve">Additions </t>
  </si>
  <si>
    <t>Disposal</t>
  </si>
  <si>
    <t xml:space="preserve">Depreciation charge for the year </t>
  </si>
  <si>
    <t>10.3</t>
  </si>
  <si>
    <t>Carrying Amount</t>
  </si>
  <si>
    <t>At 31 December 2023</t>
  </si>
  <si>
    <t>At 31 December 2024</t>
  </si>
  <si>
    <t>Derecognition</t>
  </si>
  <si>
    <t>At 31 December 2025</t>
  </si>
  <si>
    <t>10.4</t>
  </si>
  <si>
    <t>Property and equipment continued</t>
  </si>
  <si>
    <t>10.5</t>
  </si>
  <si>
    <t>10.6</t>
  </si>
  <si>
    <t>Trade</t>
  </si>
  <si>
    <t>Customer</t>
  </si>
  <si>
    <t>Software under</t>
  </si>
  <si>
    <t>Goodwill</t>
  </si>
  <si>
    <t>names</t>
  </si>
  <si>
    <t>relationship</t>
  </si>
  <si>
    <t>software</t>
  </si>
  <si>
    <t>development</t>
  </si>
  <si>
    <t>intangible assets</t>
  </si>
  <si>
    <t>11.</t>
  </si>
  <si>
    <t>Intangible Assets</t>
  </si>
  <si>
    <t>11.1</t>
  </si>
  <si>
    <t>Transfer (to)/from software under development</t>
  </si>
  <si>
    <t>11.2</t>
  </si>
  <si>
    <t>Accumulated amortisation and impairement losses</t>
  </si>
  <si>
    <t>Amortisation for the year</t>
  </si>
  <si>
    <t>11.3</t>
  </si>
  <si>
    <t>Carrying Amounts</t>
  </si>
  <si>
    <t>Impairment loss</t>
  </si>
  <si>
    <t>11.4</t>
  </si>
  <si>
    <t>11.5</t>
  </si>
  <si>
    <t>11.6</t>
  </si>
  <si>
    <t>Disposal (intercompany)</t>
  </si>
  <si>
    <t>12.</t>
  </si>
  <si>
    <t>Investment in Associate</t>
  </si>
  <si>
    <t>Carrying amount at beginning of year</t>
  </si>
  <si>
    <t>– Dividends received</t>
  </si>
  <si>
    <t xml:space="preserve">– Share of profit </t>
  </si>
  <si>
    <t>Total investment in associate*</t>
  </si>
  <si>
    <t xml:space="preserve">Summarised financial statements at 31 December </t>
  </si>
  <si>
    <t xml:space="preserve">Non-current assets </t>
  </si>
  <si>
    <t xml:space="preserve">Current assets </t>
  </si>
  <si>
    <t xml:space="preserve">Total assets </t>
  </si>
  <si>
    <t xml:space="preserve">Total equity and liabilities </t>
  </si>
  <si>
    <t>Other income including financial income</t>
  </si>
  <si>
    <t>Expenses</t>
  </si>
  <si>
    <t>* JSE’s portion of the net assets of Strate (Pty) Limited amounts to R396 million (44.55% of net assets – R889 million (2024: R369 million – 44.55% of net assets – R828 million).</t>
  </si>
  <si>
    <t>*</t>
  </si>
  <si>
    <t>- Trust Capital</t>
  </si>
  <si>
    <t xml:space="preserve">JSE LTIS 2018 Trust </t>
  </si>
  <si>
    <t>13.1.5</t>
  </si>
  <si>
    <t xml:space="preserve">JSE LTIS 2010 Trust </t>
  </si>
  <si>
    <t>13.1.4</t>
  </si>
  <si>
    <t>Nautilus MAP Holdings (Pty) Limited holds 100% of the ordinary shares in Nautilus MAP RF (Pty) Limited and Nautilus MAP Operations (Pty) Limited. The entities were deregistered in the current year</t>
  </si>
  <si>
    <t xml:space="preserve">– 1 ordinary share of R1 each </t>
  </si>
  <si>
    <t>Nautilus MAP Holdings (Pty) Limited</t>
  </si>
  <si>
    <t>13.1.3</t>
  </si>
  <si>
    <t>has control over the operating and decision-making activities of JSE Trustees (Pty) Limited</t>
  </si>
  <si>
    <t>The Group elected directors to hold shares in their capacity as nominees for the Exchange. The Exchange</t>
  </si>
  <si>
    <t xml:space="preserve">– Ordinary shares of R1 each </t>
  </si>
  <si>
    <t>13.1.2</t>
  </si>
  <si>
    <t>JSE Clear (Pty) Ltd holds 100% of the ordinary shares in JSE Clear derivative default fund (Pty) ltd</t>
  </si>
  <si>
    <t>Total Capital investment in JSE Clear (Pty) Limited</t>
  </si>
  <si>
    <t xml:space="preserve">– Capital contribution to facilitate LTIS </t>
  </si>
  <si>
    <t xml:space="preserve">– Ordinary shares at par value </t>
  </si>
  <si>
    <t>13.1.1</t>
  </si>
  <si>
    <t xml:space="preserve">Investments in subsidiaries </t>
  </si>
  <si>
    <t>Subsidiaries - Company</t>
  </si>
  <si>
    <t>13.</t>
  </si>
  <si>
    <t>capital</t>
  </si>
  <si>
    <t>capital/trust</t>
  </si>
  <si>
    <t>Percentage holding</t>
  </si>
  <si>
    <t>Issued share</t>
  </si>
  <si>
    <t>Group and company</t>
  </si>
  <si>
    <t>Unlisted associated company</t>
  </si>
  <si>
    <t>Number of shares held</t>
  </si>
  <si>
    <t>Effective holding</t>
  </si>
  <si>
    <t>13.1.10</t>
  </si>
  <si>
    <t>100</t>
  </si>
  <si>
    <t>100% wholly owned subsidiary</t>
  </si>
  <si>
    <t xml:space="preserve">13.1.9 </t>
  </si>
  <si>
    <t>– Ordinary shares at par value</t>
  </si>
  <si>
    <t>13.1.8</t>
  </si>
  <si>
    <t>and Pacific Custodians (Nominees) (RF) (Pty) Ltd.</t>
  </si>
  <si>
    <t>JSE Investor Services (Pty) Ltd holds 100% of the ordinary shares in JSE Investor Services CSDP (Pty) Ltd</t>
  </si>
  <si>
    <t>Total Capital investment in JSE Investor Services</t>
  </si>
  <si>
    <t>– Capital contribution to facilitate LTIS</t>
  </si>
  <si>
    <t>– 100% of the ordinary shares at par value each</t>
  </si>
  <si>
    <t>JSE Investor Services</t>
  </si>
  <si>
    <t xml:space="preserve">13.1.7 </t>
  </si>
  <si>
    <t>Limited is held by the JSE. All three entities are in the process of being deregistered.</t>
  </si>
  <si>
    <t>ordinary shares of BondClear Limited. The remaining 20% of the ordinary share capital in BondClear</t>
  </si>
  <si>
    <t>BESA Limited holds 100% of the ordinary shares in BESA Investments (Pty) Limited and 80% of the</t>
  </si>
  <si>
    <t>– Ordinary shares of 12.5 cents each</t>
  </si>
  <si>
    <t>BESA Limited</t>
  </si>
  <si>
    <t>13.1.6</t>
  </si>
  <si>
    <t>Carrying value</t>
  </si>
  <si>
    <t>Total due from Group entities – current assets</t>
  </si>
  <si>
    <t>JSE Investor Services CSDP (Pty) Limited</t>
  </si>
  <si>
    <t xml:space="preserve">JSE Empowerment Trust </t>
  </si>
  <si>
    <t>JSE Derivatives Fidelity Fund Trust Interco</t>
  </si>
  <si>
    <t xml:space="preserve">JSE Clear (Pty) Limited* </t>
  </si>
  <si>
    <r>
      <t>Aurik supplier development investment at amortised cost</t>
    </r>
    <r>
      <rPr>
        <vertAlign val="superscript"/>
        <sz val="11"/>
        <color rgb="FF504646"/>
        <rFont val="Calibri"/>
        <family val="2"/>
      </rPr>
      <t>2</t>
    </r>
  </si>
  <si>
    <t>Non-listed equity instruments designated at fair value through OCI (Globacap)</t>
  </si>
  <si>
    <t xml:space="preserve">Fair value through profit and loss equity instruments held by JIS </t>
  </si>
  <si>
    <t xml:space="preserve">Bonds – Reserve Portfolio – measured at fair value through OCI </t>
  </si>
  <si>
    <t xml:space="preserve">Stock Exchange Nominees (Pty) Ltd – at fair value through OCI </t>
  </si>
  <si>
    <t>Other Investments</t>
  </si>
  <si>
    <t>Collective investment scheme</t>
  </si>
  <si>
    <t xml:space="preserve">Protective cell funds </t>
  </si>
  <si>
    <t xml:space="preserve">Listed equities </t>
  </si>
  <si>
    <r>
      <t>Bonds</t>
    </r>
    <r>
      <rPr>
        <vertAlign val="superscript"/>
        <sz val="11"/>
        <color rgb="FF504646"/>
        <rFont val="Calibri"/>
        <family val="2"/>
      </rPr>
      <t>1</t>
    </r>
  </si>
  <si>
    <t>14.1.2</t>
  </si>
  <si>
    <t>Protective cell funds</t>
  </si>
  <si>
    <t>14.1.1</t>
  </si>
  <si>
    <t>Investor protection funds fair value through OCI financial assets</t>
  </si>
  <si>
    <t>14.</t>
  </si>
  <si>
    <t xml:space="preserve">Past due: More than 90 days </t>
  </si>
  <si>
    <t>Past due: 31-90 days</t>
  </si>
  <si>
    <t>Fully performing: 0-30 days</t>
  </si>
  <si>
    <t>Past due: More than 90 days</t>
  </si>
  <si>
    <t xml:space="preserve">Past due: 31-90 days </t>
  </si>
  <si>
    <t xml:space="preserve">Fully performing: 0-30 days </t>
  </si>
  <si>
    <t>At 31 December 2024:</t>
  </si>
  <si>
    <t>Allowance for
impairment
losses</t>
  </si>
  <si>
    <t>Gross</t>
  </si>
  <si>
    <t>The age analysis of trade receivables is as follows:</t>
  </si>
  <si>
    <t>Expected credit losses</t>
  </si>
  <si>
    <t>Prepaid expenses</t>
  </si>
  <si>
    <t>Trade and other receivables</t>
  </si>
  <si>
    <t>15.</t>
  </si>
  <si>
    <t xml:space="preserve">
</t>
  </si>
  <si>
    <t>Over 120 days</t>
  </si>
  <si>
    <t xml:space="preserve">91 to 120 days </t>
  </si>
  <si>
    <t>61 to 90 days</t>
  </si>
  <si>
    <t xml:space="preserve">31 to 60 days </t>
  </si>
  <si>
    <t xml:space="preserve">Current </t>
  </si>
  <si>
    <t>Default Rate</t>
  </si>
  <si>
    <t>Ageing</t>
  </si>
  <si>
    <t>The expected credit loss per category is as follows:</t>
  </si>
  <si>
    <t>At 31 December total provision</t>
  </si>
  <si>
    <t>At 31 December trade receivables allowance</t>
  </si>
  <si>
    <t xml:space="preserve">Receivables written off during the year as uncollectable </t>
  </si>
  <si>
    <t>Increase in allowance for impairment (trade receivables)</t>
  </si>
  <si>
    <t xml:space="preserve">At 1 January </t>
  </si>
  <si>
    <t xml:space="preserve">Total cash and cash equivalents </t>
  </si>
  <si>
    <t xml:space="preserve">Term deposits </t>
  </si>
  <si>
    <t>Bank balances</t>
  </si>
  <si>
    <t>Cash and cash equivalents comprises:</t>
  </si>
  <si>
    <t xml:space="preserve">17. </t>
  </si>
  <si>
    <t>JSE Clear Derivatives Default Fund (Pty) Limited members’ contributions</t>
  </si>
  <si>
    <t xml:space="preserve">The initial collateral deposits required from clearing members are managed and invested in terms of the JSE Rules. </t>
  </si>
  <si>
    <t>of clearing member default.</t>
  </si>
  <si>
    <t>JSE Clear Derivatives Default Fund (Pty) Limited has established a default fund for neutralising losses in the event</t>
  </si>
  <si>
    <t>Collateral Deposits</t>
  </si>
  <si>
    <t>Equities</t>
  </si>
  <si>
    <t xml:space="preserve">Derivatives funds held by JSE Clear (Pty) Limited </t>
  </si>
  <si>
    <t>JSE Empowerment Fund shares ('000)</t>
  </si>
  <si>
    <t>Stated capital (net of treasury shares)</t>
  </si>
  <si>
    <t>Empowerment trust treasury shares ('000)</t>
  </si>
  <si>
    <t>LTIS treasury shares actual ('000)</t>
  </si>
  <si>
    <t>Number of actual issued shares 31 December ('000)</t>
  </si>
  <si>
    <t>Shares cancelled ('000)</t>
  </si>
  <si>
    <t>Number of actual issued shares 1 January ('000)</t>
  </si>
  <si>
    <t>Actual number of shares in issue</t>
  </si>
  <si>
    <t>Issues stated capital</t>
  </si>
  <si>
    <t>400 000 000 ordinary shares with a par value of 10 cents per share ('000)</t>
  </si>
  <si>
    <t>Authorised stated capital</t>
  </si>
  <si>
    <t>Stated capital and reserves</t>
  </si>
  <si>
    <t>18.</t>
  </si>
  <si>
    <t>Retained earnings</t>
  </si>
  <si>
    <t>Non-distributable reserves</t>
  </si>
  <si>
    <t xml:space="preserve">– JSE Guarantee Fund Trust </t>
  </si>
  <si>
    <t xml:space="preserve">– JSE Derivatives Fidelity Fund Trust </t>
  </si>
  <si>
    <t xml:space="preserve">– JSE Debt Guarantee Fund Trust </t>
  </si>
  <si>
    <t>– South African Government bonds reserve</t>
  </si>
  <si>
    <t>– JSE Guarantee Fund Trust</t>
  </si>
  <si>
    <t xml:space="preserve">JEF Trust reserve </t>
  </si>
  <si>
    <t>Fines – listed companies</t>
  </si>
  <si>
    <t>Accumulated dividends paid to JEF Trust</t>
  </si>
  <si>
    <t xml:space="preserve">Non-distributable reserves made up as follows: </t>
  </si>
  <si>
    <t>Discretionary bonus and bursary scheme</t>
  </si>
  <si>
    <t xml:space="preserve">Cash-settled liability </t>
  </si>
  <si>
    <t xml:space="preserve">Leave pay accrual </t>
  </si>
  <si>
    <t xml:space="preserve">Current Liabilities </t>
  </si>
  <si>
    <t>Cash-settled liability</t>
  </si>
  <si>
    <t>Non-current liabilities</t>
  </si>
  <si>
    <t>Employee Benefits</t>
  </si>
  <si>
    <t>19.</t>
  </si>
  <si>
    <t xml:space="preserve">Notes </t>
  </si>
  <si>
    <t>Dividends declared and paid</t>
  </si>
  <si>
    <t>Tranche 2 shares outstanding</t>
  </si>
  <si>
    <t>Tranche 2 shares forfeited for missing performance targets</t>
  </si>
  <si>
    <t>Forfeited by leavers to date</t>
  </si>
  <si>
    <t>Corporate 
performance</t>
  </si>
  <si>
    <t>Tranche 2</t>
  </si>
  <si>
    <t>Vesting profile:</t>
  </si>
  <si>
    <t>Grant date</t>
  </si>
  <si>
    <t>Employee attrition (%)</t>
  </si>
  <si>
    <t>Dividend yield (%)</t>
  </si>
  <si>
    <t xml:space="preserve">Total number of shares granted </t>
  </si>
  <si>
    <t xml:space="preserve">Share price at grant date (rands per share) </t>
  </si>
  <si>
    <t>Corporate 
performance
shares</t>
  </si>
  <si>
    <t>50% of the shares awarded vest on 1 March 2025 (Tranche 2)</t>
  </si>
  <si>
    <t xml:space="preserve">50% of the shares awarded vest on 1 March 2024 (Tranche 1) </t>
  </si>
  <si>
    <t>01 March 2021</t>
  </si>
  <si>
    <t>Executive Committee award</t>
  </si>
  <si>
    <r>
      <t>JSE Clear (Pty) Limited</t>
    </r>
    <r>
      <rPr>
        <b/>
        <vertAlign val="superscript"/>
        <sz val="14"/>
        <rFont val="Calibri"/>
        <family val="2"/>
      </rPr>
      <t>1</t>
    </r>
  </si>
  <si>
    <r>
      <t xml:space="preserve">Investment in associate </t>
    </r>
    <r>
      <rPr>
        <i/>
        <sz val="20"/>
        <color theme="1"/>
        <rFont val="Calibri"/>
        <family val="2"/>
      </rPr>
      <t>continued</t>
    </r>
  </si>
  <si>
    <t>Strate (Pty) Limited is an authorised Central Securities Depositary (CSD) for the electronic settlement of cash equity, bond and money market instruments
and a company incorporated in South Africa which is its principal place of business. The Group does not exercise control over this entity.</t>
  </si>
  <si>
    <r>
      <t xml:space="preserve">Investments in subsidiaries </t>
    </r>
    <r>
      <rPr>
        <b/>
        <i/>
        <sz val="16"/>
        <color theme="7"/>
        <rFont val="Calibri"/>
        <family val="2"/>
      </rPr>
      <t>continued</t>
    </r>
  </si>
  <si>
    <r>
      <t xml:space="preserve">Subsidiaries - Company </t>
    </r>
    <r>
      <rPr>
        <i/>
        <sz val="20"/>
        <rFont val="Calibri"/>
        <family val="2"/>
      </rPr>
      <t xml:space="preserve">continued </t>
    </r>
  </si>
  <si>
    <r>
      <t>JSE Private Placements (Pty) Ltd</t>
    </r>
    <r>
      <rPr>
        <b/>
        <vertAlign val="superscript"/>
        <sz val="14"/>
        <rFont val="Calibri"/>
        <family val="2"/>
      </rPr>
      <t>1</t>
    </r>
  </si>
  <si>
    <r>
      <t>JSE Ventures (Pty) Ltd</t>
    </r>
    <r>
      <rPr>
        <b/>
        <vertAlign val="superscript"/>
        <sz val="14"/>
        <rFont val="Calibri"/>
        <family val="2"/>
      </rPr>
      <t>2</t>
    </r>
  </si>
  <si>
    <r>
      <rPr>
        <b/>
        <sz val="14"/>
        <rFont val="Calibri"/>
        <family val="2"/>
      </rPr>
      <t>JSE Empowerment Fund Trust</t>
    </r>
    <r>
      <rPr>
        <b/>
        <sz val="12"/>
        <rFont val="Calibri"/>
        <family val="2"/>
      </rPr>
      <t xml:space="preserve">
</t>
    </r>
    <r>
      <rPr>
        <sz val="12"/>
        <rFont val="Calibri"/>
        <family val="2"/>
      </rPr>
      <t>No interest is held by the Group in this trust. The trust is consolidated as a result of the IFRS 10 control assessment.</t>
    </r>
  </si>
  <si>
    <r>
      <t>Due from Group entities</t>
    </r>
    <r>
      <rPr>
        <b/>
        <vertAlign val="superscript"/>
        <sz val="16"/>
        <color theme="7"/>
        <rFont val="Calibri"/>
        <family val="2"/>
      </rPr>
      <t>1</t>
    </r>
  </si>
  <si>
    <t>1 Includes mainly the issuer regulations fines receivables R14 million (2024: R10 million) and MDS receivables R10.9 million (2024: R8.9 million).</t>
  </si>
  <si>
    <t>At 31 December 2025:</t>
  </si>
  <si>
    <r>
      <t>Other receivables</t>
    </r>
    <r>
      <rPr>
        <vertAlign val="superscript"/>
        <sz val="12"/>
        <color rgb="FF504646"/>
        <rFont val="Calibri"/>
        <family val="2"/>
      </rPr>
      <t>1</t>
    </r>
  </si>
  <si>
    <t>1 The statement of comprehensive income included expected credit losses amounting to R7.5 million in the prior year relating to other receivables written off due to unrecoverable fines issued by the Issuer Regulations department. The post tax
impact of the write off was included in net profits transferred to non distributable reserves in the statement of changes in equity.</t>
  </si>
  <si>
    <r>
      <t>Increase in impairment allowance (Other receivables)</t>
    </r>
    <r>
      <rPr>
        <vertAlign val="superscript"/>
        <sz val="12"/>
        <color rgb="FF504646"/>
        <rFont val="Calibri"/>
        <family val="2"/>
      </rPr>
      <t>1</t>
    </r>
  </si>
  <si>
    <t>The JSE acts as an agent in equity securities lending transactions necessary to facilitate electronic settlement of equity trades in the Strate environment. At 31 December 2025, interest-bearing collateral deposits of R11.5 million (2024: R0.2 million) have been lodged as security against securities lending transactions with a market value of R11.6 million (2024: Rnil million). The closing balance fluctuates for each period depending on open securities lending transaction at that point in time.</t>
  </si>
  <si>
    <t>JSE Clear Derivatives Default Fund (Pty) Limited collateral deposits</t>
  </si>
  <si>
    <t>1 No expected credit losses are recognised and no cash and cash equivalents have been pledged as securities.</t>
  </si>
  <si>
    <r>
      <t>Actual number shares in issue</t>
    </r>
    <r>
      <rPr>
        <vertAlign val="superscript"/>
        <sz val="12"/>
        <color rgb="FF504646"/>
        <rFont val="Calibri"/>
        <family val="2"/>
      </rPr>
      <t>1</t>
    </r>
    <r>
      <rPr>
        <sz val="12"/>
        <color rgb="FF504646"/>
        <rFont val="Calibri"/>
        <family val="2"/>
      </rPr>
      <t xml:space="preserve"> (net of treasury shares) ('000)</t>
    </r>
  </si>
  <si>
    <r>
      <t>Stated capital</t>
    </r>
    <r>
      <rPr>
        <vertAlign val="superscript"/>
        <sz val="12"/>
        <color rgb="FF504646"/>
        <rFont val="Calibri"/>
        <family val="2"/>
      </rPr>
      <t>1</t>
    </r>
    <r>
      <rPr>
        <sz val="12"/>
        <color rgb="FF504646"/>
        <rFont val="Calibri"/>
        <family val="2"/>
      </rPr>
      <t xml:space="preserve"> ('000)</t>
    </r>
  </si>
  <si>
    <r>
      <t>Share premium</t>
    </r>
    <r>
      <rPr>
        <vertAlign val="superscript"/>
        <sz val="12"/>
        <color rgb="FF504646"/>
        <rFont val="Calibri"/>
        <family val="2"/>
      </rPr>
      <t>1</t>
    </r>
    <r>
      <rPr>
        <sz val="12"/>
        <color rgb="FF504646"/>
        <rFont val="Calibri"/>
        <family val="2"/>
      </rPr>
      <t xml:space="preserve"> ('000)</t>
    </r>
  </si>
  <si>
    <r>
      <t>LTIS treasury shares actual</t>
    </r>
    <r>
      <rPr>
        <vertAlign val="superscript"/>
        <sz val="12"/>
        <color rgb="FF504646"/>
        <rFont val="Calibri"/>
        <family val="2"/>
      </rPr>
      <t>2</t>
    </r>
    <r>
      <rPr>
        <sz val="12"/>
        <color rgb="FF504646"/>
        <rFont val="Calibri"/>
        <family val="2"/>
      </rPr>
      <t xml:space="preserve"> ('000)</t>
    </r>
  </si>
  <si>
    <t>Balance at 31 December (’000)</t>
  </si>
  <si>
    <r>
      <t xml:space="preserve">Stated capital and reserves </t>
    </r>
    <r>
      <rPr>
        <i/>
        <sz val="20"/>
        <color theme="1"/>
        <rFont val="Calibri"/>
        <family val="2"/>
      </rPr>
      <t>continued</t>
    </r>
  </si>
  <si>
    <r>
      <t>Stated capital (net of treasury shares)</t>
    </r>
    <r>
      <rPr>
        <b/>
        <vertAlign val="superscript"/>
        <sz val="12"/>
        <color theme="1"/>
        <rFont val="Calibri"/>
        <family val="2"/>
      </rPr>
      <t xml:space="preserve">4 </t>
    </r>
  </si>
  <si>
    <r>
      <t>Fair value reserve</t>
    </r>
    <r>
      <rPr>
        <vertAlign val="superscript"/>
        <sz val="12"/>
        <color theme="1"/>
        <rFont val="Calibri"/>
        <family val="2"/>
      </rPr>
      <t>1</t>
    </r>
  </si>
  <si>
    <r>
      <t>Share based payment reserve</t>
    </r>
    <r>
      <rPr>
        <vertAlign val="superscript"/>
        <sz val="12"/>
        <color theme="1"/>
        <rFont val="Calibri"/>
        <family val="2"/>
      </rPr>
      <t>3</t>
    </r>
    <r>
      <rPr>
        <sz val="12"/>
        <color theme="1"/>
        <rFont val="Calibri"/>
        <family val="2"/>
      </rPr>
      <t xml:space="preserve"> </t>
    </r>
  </si>
  <si>
    <r>
      <t>Investor protection funds reserve</t>
    </r>
    <r>
      <rPr>
        <b/>
        <vertAlign val="superscript"/>
        <sz val="12"/>
        <color theme="1"/>
        <rFont val="Calibri"/>
        <family val="2"/>
      </rPr>
      <t>2</t>
    </r>
  </si>
  <si>
    <r>
      <t>Fair value reserve (Non-distributable reserves)</t>
    </r>
    <r>
      <rPr>
        <b/>
        <vertAlign val="superscript"/>
        <sz val="12"/>
        <color theme="1"/>
        <rFont val="Calibri"/>
        <family val="2"/>
      </rPr>
      <t xml:space="preserve">1 </t>
    </r>
  </si>
  <si>
    <r>
      <t>Investor protection funds reserve (accumulated income)</t>
    </r>
    <r>
      <rPr>
        <b/>
        <vertAlign val="superscript"/>
        <sz val="12"/>
        <color theme="1"/>
        <rFont val="Calibri"/>
        <family val="2"/>
      </rPr>
      <t>2</t>
    </r>
  </si>
  <si>
    <t>Total dividend of 828 cents (2024: 784 cents) on unallocated treasury shares</t>
  </si>
  <si>
    <t>Dividend declared for 2025 financial year</t>
  </si>
  <si>
    <t>1 The dividend paid to the JSE Empowerment Fund amounting to R17.6 million (2024: R16.7 million) is eliminated at Group level.</t>
  </si>
  <si>
    <t>As at 31 December 2025, details of Tranche 2 were as follows:</t>
  </si>
  <si>
    <t>Original number of Tranche 2 shares awarded in March 2021</t>
  </si>
  <si>
    <t>Tranche 2 shares vested on 1 March 2025</t>
  </si>
  <si>
    <r>
      <t>– Non-executive directors</t>
    </r>
    <r>
      <rPr>
        <vertAlign val="superscript"/>
        <sz val="11"/>
        <color rgb="FF504646"/>
        <rFont val="Calibri"/>
        <family val="2"/>
      </rPr>
      <t>1</t>
    </r>
  </si>
  <si>
    <r>
      <t>Long-term incentive schemes</t>
    </r>
    <r>
      <rPr>
        <vertAlign val="superscript"/>
        <sz val="11"/>
        <color rgb="FF504646"/>
        <rFont val="Calibri"/>
        <family val="2"/>
      </rPr>
      <t>2</t>
    </r>
  </si>
  <si>
    <r>
      <t>Total revenue excluding Strate ad valorem fees – cash equities and bonds</t>
    </r>
    <r>
      <rPr>
        <vertAlign val="superscript"/>
        <sz val="11"/>
        <color rgb="FF504646"/>
        <rFont val="Calibri"/>
        <family val="2"/>
      </rPr>
      <t>2</t>
    </r>
  </si>
  <si>
    <r>
      <t>Primary market fees</t>
    </r>
    <r>
      <rPr>
        <vertAlign val="superscript"/>
        <sz val="11"/>
        <color rgb="FF504646"/>
        <rFont val="Calibri"/>
        <family val="2"/>
      </rPr>
      <t>1</t>
    </r>
  </si>
  <si>
    <r>
      <t>– Leasehold improvements</t>
    </r>
    <r>
      <rPr>
        <vertAlign val="superscript"/>
        <sz val="11"/>
        <color rgb="FF504646"/>
        <rFont val="Calibri"/>
        <family val="2"/>
      </rPr>
      <t>1</t>
    </r>
  </si>
  <si>
    <r>
      <t>– Audit fee</t>
    </r>
    <r>
      <rPr>
        <vertAlign val="superscript"/>
        <sz val="11"/>
        <color rgb="FF504646"/>
        <rFont val="Calibri"/>
        <family val="2"/>
      </rPr>
      <t>6</t>
    </r>
  </si>
  <si>
    <r>
      <t>Write off/Impairment of subsidiary</t>
    </r>
    <r>
      <rPr>
        <vertAlign val="superscript"/>
        <sz val="11"/>
        <color rgb="FF504646"/>
        <rFont val="Calibri"/>
        <family val="2"/>
      </rPr>
      <t>5</t>
    </r>
  </si>
  <si>
    <r>
      <t>Other expenses</t>
    </r>
    <r>
      <rPr>
        <vertAlign val="superscript"/>
        <sz val="11"/>
        <color rgb="FF504646"/>
        <rFont val="Calibri"/>
        <family val="2"/>
      </rPr>
      <t>2, 4</t>
    </r>
  </si>
  <si>
    <r>
      <t>Intercompany cross charge</t>
    </r>
    <r>
      <rPr>
        <vertAlign val="superscript"/>
        <sz val="11"/>
        <color rgb="FF504646"/>
        <rFont val="Calibri"/>
        <family val="2"/>
      </rPr>
      <t>3</t>
    </r>
  </si>
  <si>
    <r>
      <t>Regulatory and other compliance costs</t>
    </r>
    <r>
      <rPr>
        <vertAlign val="superscript"/>
        <sz val="11"/>
        <color rgb="FF504646"/>
        <rFont val="Calibri"/>
        <family val="2"/>
      </rPr>
      <t>4</t>
    </r>
  </si>
  <si>
    <r>
      <t>Transactional and management fees</t>
    </r>
    <r>
      <rPr>
        <vertAlign val="superscript"/>
        <sz val="11"/>
        <color rgb="FF504646"/>
        <rFont val="Calibri"/>
        <family val="2"/>
      </rPr>
      <t>4</t>
    </r>
  </si>
  <si>
    <r>
      <t>– Non-taxable income</t>
    </r>
    <r>
      <rPr>
        <vertAlign val="superscript"/>
        <sz val="11"/>
        <color rgb="FF504646"/>
        <rFont val="Calibri"/>
        <family val="2"/>
      </rPr>
      <t>1</t>
    </r>
  </si>
  <si>
    <r>
      <t>– Adjustment for prior periods</t>
    </r>
    <r>
      <rPr>
        <vertAlign val="superscript"/>
        <sz val="11"/>
        <color rgb="FF504646"/>
        <rFont val="Calibri"/>
        <family val="2"/>
      </rPr>
      <t>2</t>
    </r>
  </si>
  <si>
    <r>
      <t>– Capital nature expenses</t>
    </r>
    <r>
      <rPr>
        <vertAlign val="superscript"/>
        <sz val="11"/>
        <color rgb="FF504646"/>
        <rFont val="Calibri"/>
        <family val="2"/>
      </rPr>
      <t>3</t>
    </r>
  </si>
  <si>
    <r>
      <t>– Other</t>
    </r>
    <r>
      <rPr>
        <vertAlign val="superscript"/>
        <sz val="11"/>
        <color rgb="FF504646"/>
        <rFont val="Calibri"/>
        <family val="2"/>
      </rPr>
      <t>4</t>
    </r>
  </si>
  <si>
    <t>– Impairment of investment in JPP</t>
  </si>
  <si>
    <t>Total Capital investments in JSE Provate Placements</t>
  </si>
  <si>
    <r>
      <t>Ordinary dividend of 828 cents (2024: 784 cents) per share</t>
    </r>
    <r>
      <rPr>
        <vertAlign val="superscript"/>
        <sz val="12"/>
        <color rgb="FF504646"/>
        <rFont val="Calibri"/>
        <family val="2"/>
      </rPr>
      <t>1</t>
    </r>
  </si>
  <si>
    <r>
      <t>Lease modicfication</t>
    </r>
    <r>
      <rPr>
        <vertAlign val="superscript"/>
        <sz val="11"/>
        <color rgb="FF504646"/>
        <rFont val="Calibri"/>
        <family val="2"/>
      </rPr>
      <t>1</t>
    </r>
    <r>
      <rPr>
        <sz val="11"/>
        <color rgb="FF504646"/>
        <rFont val="Calibri"/>
        <family val="2"/>
      </rPr>
      <t>,</t>
    </r>
    <r>
      <rPr>
        <vertAlign val="superscript"/>
        <sz val="11"/>
        <color rgb="FF504646"/>
        <rFont val="Calibri"/>
        <family val="2"/>
      </rPr>
      <t>2</t>
    </r>
  </si>
  <si>
    <r>
      <t>Lease modification</t>
    </r>
    <r>
      <rPr>
        <vertAlign val="superscript"/>
        <sz val="11"/>
        <color rgb="FF504646"/>
        <rFont val="Calibri"/>
        <family val="2"/>
      </rPr>
      <t>1</t>
    </r>
  </si>
  <si>
    <r>
      <t>Total assets</t>
    </r>
    <r>
      <rPr>
        <b/>
        <vertAlign val="superscript"/>
        <sz val="11"/>
        <color rgb="FF504646"/>
        <rFont val="Calibri"/>
        <family val="2"/>
      </rPr>
      <t>2</t>
    </r>
  </si>
  <si>
    <r>
      <t>Leases</t>
    </r>
    <r>
      <rPr>
        <i/>
        <sz val="14"/>
        <color theme="1"/>
        <rFont val="Calibri"/>
        <family val="2"/>
      </rPr>
      <t xml:space="preserve"> continued</t>
    </r>
  </si>
  <si>
    <r>
      <t>Other investments – Globacap equity securities at FVOCI</t>
    </r>
    <r>
      <rPr>
        <vertAlign val="superscript"/>
        <sz val="11"/>
        <color rgb="FF504646"/>
        <rFont val="Calibri"/>
        <family val="2"/>
      </rPr>
      <t>1</t>
    </r>
  </si>
  <si>
    <r>
      <t>Financial liabilities</t>
    </r>
    <r>
      <rPr>
        <b/>
        <vertAlign val="superscript"/>
        <sz val="14"/>
        <color rgb="FF504646"/>
        <rFont val="Calibri"/>
        <family val="2"/>
      </rPr>
      <t>1</t>
    </r>
  </si>
  <si>
    <r>
      <t>Total assets</t>
    </r>
    <r>
      <rPr>
        <b/>
        <vertAlign val="superscript"/>
        <sz val="14"/>
        <color rgb="FF504646"/>
        <rFont val="Calibri"/>
        <family val="2"/>
      </rPr>
      <t>2</t>
    </r>
  </si>
  <si>
    <r>
      <t>– Non-listed equity instruments designated at fair value through OCI</t>
    </r>
    <r>
      <rPr>
        <vertAlign val="superscript"/>
        <sz val="14"/>
        <color rgb="FF504646"/>
        <rFont val="Calibri"/>
        <family val="2"/>
      </rPr>
      <t>1</t>
    </r>
  </si>
  <si>
    <t>Total assets2</t>
  </si>
  <si>
    <t>The JSE sub-leases areas of the building in which it operates (refer note 6.2). The minimum lease receipts expected from sub-leases are set out below:</t>
  </si>
  <si>
    <t>R1.7m</t>
  </si>
  <si>
    <t>R1.5m</t>
  </si>
  <si>
    <t>R3.6m</t>
  </si>
  <si>
    <t>R5m</t>
  </si>
  <si>
    <t>R3.2m</t>
  </si>
  <si>
    <t>R4.3m</t>
  </si>
  <si>
    <t>R12.8m</t>
  </si>
  <si>
    <t>R10.2m</t>
  </si>
  <si>
    <t>R12.3m</t>
  </si>
  <si>
    <t>R8.3m</t>
  </si>
  <si>
    <t>R11.1m</t>
  </si>
  <si>
    <t>R11.6m</t>
  </si>
  <si>
    <t>R9.5m</t>
  </si>
  <si>
    <t>R9.6m</t>
  </si>
  <si>
    <t>R8.1m</t>
  </si>
  <si>
    <t>R7.2m</t>
  </si>
  <si>
    <t>R11.5m</t>
  </si>
  <si>
    <t>R49.9m</t>
  </si>
  <si>
    <t>R36.6m</t>
  </si>
  <si>
    <t>R44.8m</t>
  </si>
  <si>
    <t>R31.5m</t>
  </si>
  <si>
    <t>Net</t>
  </si>
  <si>
    <t>Deferred tax assets and liabilities are attributable to the following:</t>
  </si>
  <si>
    <t xml:space="preserve">Fixed assets </t>
  </si>
  <si>
    <t>IFRS 16 - lease liability</t>
  </si>
  <si>
    <t>IFRS 16 - right of use asset</t>
  </si>
  <si>
    <t xml:space="preserve">Allowance for impairment losses </t>
  </si>
  <si>
    <t>Prepayments</t>
  </si>
  <si>
    <t xml:space="preserve">Cash restraint payments </t>
  </si>
  <si>
    <t>Fair value adjustment through OCI – Government bonds</t>
  </si>
  <si>
    <t xml:space="preserve">Fair value adjustment OCI – Globacap investment  </t>
  </si>
  <si>
    <t>Fair Value adjustment P&amp;L – Globacap</t>
  </si>
  <si>
    <t xml:space="preserve">Loan to the JSE Empowerment Fund Trust </t>
  </si>
  <si>
    <t xml:space="preserve">Income received in advance </t>
  </si>
  <si>
    <t>.</t>
  </si>
  <si>
    <t>Balance</t>
  </si>
  <si>
    <t>Recognised</t>
  </si>
  <si>
    <t xml:space="preserve">Recognised </t>
  </si>
  <si>
    <t>1 January</t>
  </si>
  <si>
    <t>in profit or</t>
  </si>
  <si>
    <t xml:space="preserve">in profit or </t>
  </si>
  <si>
    <t>loss</t>
  </si>
  <si>
    <t>in OCI</t>
  </si>
  <si>
    <t>Movement in temporary differences during the year:</t>
  </si>
  <si>
    <t>Intangible assets</t>
  </si>
  <si>
    <t>Fixed assets</t>
  </si>
  <si>
    <t>IFRS 16 – lease liability</t>
  </si>
  <si>
    <t>IFRS 16 – right of use asset</t>
  </si>
  <si>
    <t>Allowance for impairment losses</t>
  </si>
  <si>
    <t xml:space="preserve">Prepayments </t>
  </si>
  <si>
    <t xml:space="preserve">Fair value adjustment through OCI – Globacap investment </t>
  </si>
  <si>
    <t>Fair Value adjustment through P&amp;L – Globacap</t>
  </si>
  <si>
    <t>Income received in advance</t>
  </si>
  <si>
    <t>Loan to the JSE Empowerment Fund Trust</t>
  </si>
  <si>
    <t xml:space="preserve">Fair Value adjustment through OCI – Globacap </t>
  </si>
  <si>
    <t>in profit loss</t>
  </si>
  <si>
    <t>Employee benefits</t>
  </si>
  <si>
    <t xml:space="preserve">Fair Value adjustment through P&amp;L – Globacap </t>
  </si>
  <si>
    <t>21.</t>
  </si>
  <si>
    <t>Trade and Other payables</t>
  </si>
  <si>
    <r>
      <t>Trade payables</t>
    </r>
    <r>
      <rPr>
        <vertAlign val="superscript"/>
        <sz val="12"/>
        <color rgb="FF504646"/>
        <rFont val="Calibri"/>
        <family val="2"/>
      </rPr>
      <t>1</t>
    </r>
  </si>
  <si>
    <t>Receipts in advance</t>
  </si>
  <si>
    <t>22.</t>
  </si>
  <si>
    <t>Notes to the statement of cash flows</t>
  </si>
  <si>
    <t>Profit before tax</t>
  </si>
  <si>
    <t>Adjusted for non-cash items:</t>
  </si>
  <si>
    <t xml:space="preserve">– Depreciation of property and equipment </t>
  </si>
  <si>
    <t xml:space="preserve">– Amortisation of intangible assets </t>
  </si>
  <si>
    <t>– Depreciation of right of use assets</t>
  </si>
  <si>
    <t>– Intangible assets written off</t>
  </si>
  <si>
    <t>– Write off of investment in subsidiaries</t>
  </si>
  <si>
    <t xml:space="preserve">– JSE LTIS 2018 – Share based payment expense </t>
  </si>
  <si>
    <t xml:space="preserve">– Share of profit of equity-accounted investees </t>
  </si>
  <si>
    <t xml:space="preserve">– Reclassified OCI on profit on sale of other investments </t>
  </si>
  <si>
    <t xml:space="preserve">– Unrealised (profit)/loss on forex </t>
  </si>
  <si>
    <t xml:space="preserve">– Unrealised fair value loss/(gain) on other investments </t>
  </si>
  <si>
    <t>– Net (profit)/loss on disposal of property and equipment</t>
  </si>
  <si>
    <t>– Other non cash items - operational loss</t>
  </si>
  <si>
    <t>Adjusted for amounts presented separately:</t>
  </si>
  <si>
    <t xml:space="preserve">– Finance costs (note 6.3 and 7.4) </t>
  </si>
  <si>
    <t xml:space="preserve">– Finance income (Note 6.3 and 7.3) </t>
  </si>
  <si>
    <t xml:space="preserve">– Dividend Income </t>
  </si>
  <si>
    <t xml:space="preserve">Surplus from operations </t>
  </si>
  <si>
    <t>Changes in:</t>
  </si>
  <si>
    <t>– (Increase)/decrease in trade and other receivables and amounts due from group companies</t>
  </si>
  <si>
    <t>– Decrease in deferred income and trade and other payables</t>
  </si>
  <si>
    <r>
      <t xml:space="preserve">Notes to the statement of cash flows </t>
    </r>
    <r>
      <rPr>
        <i/>
        <sz val="20"/>
        <color theme="1"/>
        <rFont val="Calibri"/>
        <family val="2"/>
      </rPr>
      <t>contiued</t>
    </r>
  </si>
  <si>
    <t xml:space="preserve">Taxation payable at beginning of year </t>
  </si>
  <si>
    <t xml:space="preserve">Taxation expense </t>
  </si>
  <si>
    <t>Net taxation payable at year end</t>
  </si>
  <si>
    <t>Finance Income</t>
  </si>
  <si>
    <t>Finance income receivable at beginning of year</t>
  </si>
  <si>
    <r>
      <t>Finance income during the year (note 6.3 and 7.3)</t>
    </r>
    <r>
      <rPr>
        <vertAlign val="superscript"/>
        <sz val="12"/>
        <color rgb="FF504646"/>
        <rFont val="Calibri"/>
        <family val="2"/>
      </rPr>
      <t>1</t>
    </r>
  </si>
  <si>
    <t>Finance income receivable at year end</t>
  </si>
  <si>
    <t xml:space="preserve">Movement in interest capitalised to other investments </t>
  </si>
  <si>
    <t>Total finance income received</t>
  </si>
  <si>
    <t>Finance Costs</t>
  </si>
  <si>
    <t xml:space="preserve">Finance costs payable at beginning of year </t>
  </si>
  <si>
    <r>
      <t>Finance costs during the year (note 6.3 and 7.4)</t>
    </r>
    <r>
      <rPr>
        <vertAlign val="superscript"/>
        <sz val="12"/>
        <color rgb="FF504646"/>
        <rFont val="Calibri"/>
        <family val="2"/>
      </rPr>
      <t>1</t>
    </r>
  </si>
  <si>
    <t xml:space="preserve">Finance costs payable at year end </t>
  </si>
  <si>
    <t>Total cash finance costs paid</t>
  </si>
  <si>
    <t xml:space="preserve">Defined </t>
  </si>
  <si>
    <t>number of</t>
  </si>
  <si>
    <t>contribution</t>
  </si>
  <si>
    <t>Medical</t>
  </si>
  <si>
    <t>current</t>
  </si>
  <si>
    <t>long-term</t>
  </si>
  <si>
    <t>Basic</t>
  </si>
  <si>
    <t>pension</t>
  </si>
  <si>
    <r>
      <t>aid</t>
    </r>
    <r>
      <rPr>
        <b/>
        <vertAlign val="superscript"/>
        <sz val="12"/>
        <color theme="1"/>
        <rFont val="Calibri"/>
        <family val="2"/>
      </rPr>
      <t>1</t>
    </r>
    <r>
      <rPr>
        <b/>
        <sz val="12"/>
        <color theme="1"/>
        <rFont val="Calibri"/>
        <family val="2"/>
      </rPr>
      <t>, UIF</t>
    </r>
  </si>
  <si>
    <t>guaranteed</t>
  </si>
  <si>
    <t>Discretionary</t>
  </si>
  <si>
    <t>annual</t>
  </si>
  <si>
    <t>year</t>
  </si>
  <si>
    <t>and other</t>
  </si>
  <si>
    <t>granted in</t>
  </si>
  <si>
    <r>
      <t>salary</t>
    </r>
    <r>
      <rPr>
        <b/>
        <vertAlign val="superscript"/>
        <sz val="12"/>
        <color theme="1"/>
        <rFont val="Calibri"/>
        <family val="2"/>
      </rPr>
      <t>1</t>
    </r>
  </si>
  <si>
    <r>
      <t>plan</t>
    </r>
    <r>
      <rPr>
        <b/>
        <vertAlign val="superscript"/>
        <sz val="12"/>
        <color theme="1"/>
        <rFont val="Calibri"/>
        <family val="2"/>
      </rPr>
      <t>1</t>
    </r>
  </si>
  <si>
    <t>pay</t>
  </si>
  <si>
    <r>
      <t>bonus</t>
    </r>
    <r>
      <rPr>
        <b/>
        <vertAlign val="superscript"/>
        <sz val="12"/>
        <color theme="1"/>
        <rFont val="Calibri"/>
        <family val="2"/>
      </rPr>
      <t>1,2,4</t>
    </r>
  </si>
  <si>
    <t>incentives</t>
  </si>
  <si>
    <t>renumeration</t>
  </si>
  <si>
    <t>benefits</t>
  </si>
  <si>
    <t>the LTIS</t>
  </si>
  <si>
    <r>
      <t>schemes</t>
    </r>
    <r>
      <rPr>
        <b/>
        <vertAlign val="superscript"/>
        <sz val="12"/>
        <color theme="1"/>
        <rFont val="Calibri"/>
        <family val="2"/>
      </rPr>
      <t>5</t>
    </r>
  </si>
  <si>
    <t>23.</t>
  </si>
  <si>
    <t>Directors' and executives'</t>
  </si>
  <si>
    <t>Current year remumeration</t>
  </si>
  <si>
    <t>CEO</t>
  </si>
  <si>
    <t>F Suliman</t>
  </si>
  <si>
    <t>CFO</t>
  </si>
  <si>
    <t>Other key executives -</t>
  </si>
  <si>
    <t>Current year renumeration</t>
  </si>
  <si>
    <r>
      <t>A Greenwood</t>
    </r>
    <r>
      <rPr>
        <vertAlign val="superscript"/>
        <sz val="11"/>
        <color rgb="FF504646"/>
        <rFont val="Calibri"/>
        <family val="2"/>
      </rPr>
      <t>6</t>
    </r>
  </si>
  <si>
    <t>Director of Post-Trade Services</t>
  </si>
  <si>
    <t>Director of Marketing and Corporate Affairs</t>
  </si>
  <si>
    <t xml:space="preserve">I Monale </t>
  </si>
  <si>
    <t xml:space="preserve">Chief Operating Officer </t>
  </si>
  <si>
    <t>Director of Information Services</t>
  </si>
  <si>
    <t>Director Capital Markets</t>
  </si>
  <si>
    <t>Q Mthembu</t>
  </si>
  <si>
    <t>Group Chief Risk Officer</t>
  </si>
  <si>
    <t>T Tsoaeli</t>
  </si>
  <si>
    <t xml:space="preserve">Chief Information Officer </t>
  </si>
  <si>
    <r>
      <t>aid</t>
    </r>
    <r>
      <rPr>
        <vertAlign val="superscript"/>
        <sz val="12"/>
        <color rgb="FF504646"/>
        <rFont val="Calibri"/>
        <family val="2"/>
      </rPr>
      <t>1</t>
    </r>
    <r>
      <rPr>
        <sz val="12"/>
        <color rgb="FF504646"/>
        <rFont val="Calibri"/>
        <family val="2"/>
      </rPr>
      <t>, UIF</t>
    </r>
  </si>
  <si>
    <r>
      <t>salary</t>
    </r>
    <r>
      <rPr>
        <vertAlign val="superscript"/>
        <sz val="12"/>
        <color rgb="FF504646"/>
        <rFont val="Calibri"/>
        <family val="2"/>
      </rPr>
      <t>1</t>
    </r>
  </si>
  <si>
    <r>
      <t>plan</t>
    </r>
    <r>
      <rPr>
        <vertAlign val="superscript"/>
        <sz val="12"/>
        <color rgb="FF504646"/>
        <rFont val="Calibri"/>
        <family val="2"/>
      </rPr>
      <t>1</t>
    </r>
  </si>
  <si>
    <r>
      <t>bonus</t>
    </r>
    <r>
      <rPr>
        <vertAlign val="superscript"/>
        <sz val="12"/>
        <color rgb="FF504646"/>
        <rFont val="Calibri"/>
        <family val="2"/>
      </rPr>
      <t>1,2,4</t>
    </r>
  </si>
  <si>
    <r>
      <t>schemes</t>
    </r>
    <r>
      <rPr>
        <vertAlign val="superscript"/>
        <sz val="12"/>
        <color rgb="FF504646"/>
        <rFont val="Calibri"/>
        <family val="2"/>
      </rPr>
      <t>5</t>
    </r>
  </si>
  <si>
    <r>
      <t xml:space="preserve">renumeration </t>
    </r>
    <r>
      <rPr>
        <i/>
        <sz val="20"/>
        <color theme="1"/>
        <rFont val="Calibri"/>
        <family val="2"/>
      </rPr>
      <t>continued</t>
    </r>
  </si>
  <si>
    <r>
      <t xml:space="preserve">Current year remumeration </t>
    </r>
    <r>
      <rPr>
        <i/>
        <sz val="16"/>
        <color theme="7"/>
        <rFont val="Calibri"/>
        <family val="2"/>
      </rPr>
      <t>continued</t>
    </r>
  </si>
  <si>
    <r>
      <t>A Greenwood</t>
    </r>
    <r>
      <rPr>
        <vertAlign val="superscript"/>
        <sz val="12"/>
        <color rgb="FF504646"/>
        <rFont val="Calibri"/>
        <family val="2"/>
      </rPr>
      <t>6</t>
    </r>
  </si>
  <si>
    <t>Board</t>
  </si>
  <si>
    <t>Committee</t>
  </si>
  <si>
    <t>member</t>
  </si>
  <si>
    <t>fees</t>
  </si>
  <si>
    <r>
      <t xml:space="preserve">Directors' and executives' renumeration </t>
    </r>
    <r>
      <rPr>
        <i/>
        <sz val="20"/>
        <rFont val="Calibri"/>
        <family val="2"/>
      </rPr>
      <t>continued</t>
    </r>
  </si>
  <si>
    <t>Non-executive director emoluments</t>
  </si>
  <si>
    <r>
      <t>2025</t>
    </r>
    <r>
      <rPr>
        <b/>
        <vertAlign val="superscript"/>
        <sz val="12"/>
        <color rgb="FF504646"/>
        <rFont val="Calibri"/>
        <family val="2"/>
      </rPr>
      <t>1</t>
    </r>
  </si>
  <si>
    <t xml:space="preserve">Z Bassa </t>
  </si>
  <si>
    <t>Chairman of Group SRO Oversight Committee</t>
  </si>
  <si>
    <t>T Brewer</t>
  </si>
  <si>
    <t>Independent non-executive director</t>
  </si>
  <si>
    <t xml:space="preserve">MS Cleary </t>
  </si>
  <si>
    <t xml:space="preserve">SP Kana </t>
  </si>
  <si>
    <t>Lead Independent Director; Chairman of Group Audit Committee; Chairman of Group Sustainability Committee</t>
  </si>
  <si>
    <t xml:space="preserve">F Khanyile </t>
  </si>
  <si>
    <t xml:space="preserve">I Kirk </t>
  </si>
  <si>
    <t xml:space="preserve">BJ Kruger </t>
  </si>
  <si>
    <t>Chairman of the Group Deals Committee</t>
  </si>
  <si>
    <t xml:space="preserve">P Nhleko </t>
  </si>
  <si>
    <t>Chairman of the Board</t>
  </si>
  <si>
    <t>Total company</t>
  </si>
  <si>
    <r>
      <t>2024</t>
    </r>
    <r>
      <rPr>
        <b/>
        <vertAlign val="superscript"/>
        <sz val="12"/>
        <color rgb="FF504646"/>
        <rFont val="Calibri"/>
        <family val="2"/>
      </rPr>
      <t>1</t>
    </r>
  </si>
  <si>
    <t>24.</t>
  </si>
  <si>
    <t>Deferred Income</t>
  </si>
  <si>
    <t>Initial listing fees</t>
  </si>
  <si>
    <t>Revenue expected to be recognised</t>
  </si>
  <si>
    <t>Reconciliation</t>
  </si>
  <si>
    <t>Deferred income at 1 January</t>
  </si>
  <si>
    <t>Deferred during the year</t>
  </si>
  <si>
    <t>Recognised as revenue during the year</t>
  </si>
  <si>
    <t>Balance at 31 December</t>
  </si>
  <si>
    <t>Allocation #3 (granted in March 2020)</t>
  </si>
  <si>
    <t>Allocation #4 (granted in March 2021)</t>
  </si>
  <si>
    <t>Allocation #5 (granted in March 2022)</t>
  </si>
  <si>
    <t>Allocation #6 (granted in March 2023)</t>
  </si>
  <si>
    <t>Allocation #7 (granted in March 2024)</t>
  </si>
  <si>
    <t>Allocation #8 (granted in March 2025)</t>
  </si>
  <si>
    <r>
      <t>– Non-cash items in respect of employee benefits</t>
    </r>
    <r>
      <rPr>
        <vertAlign val="superscript"/>
        <sz val="12"/>
        <color rgb="FF504646"/>
        <rFont val="Calibri"/>
        <family val="2"/>
      </rPr>
      <t>*</t>
    </r>
  </si>
  <si>
    <r>
      <t>Executive directors</t>
    </r>
    <r>
      <rPr>
        <b/>
        <vertAlign val="superscript"/>
        <sz val="16"/>
        <color theme="7"/>
        <rFont val="Calibri"/>
        <family val="2"/>
      </rPr>
      <t>3</t>
    </r>
    <r>
      <rPr>
        <b/>
        <sz val="16"/>
        <color theme="7"/>
        <rFont val="Calibri"/>
        <family val="2"/>
      </rPr>
      <t xml:space="preserve"> -</t>
    </r>
  </si>
  <si>
    <t>Chairman: Group Audit Committee; Chairman of Group SRO Oversight Committee</t>
  </si>
  <si>
    <r>
      <t>SP Kana</t>
    </r>
    <r>
      <rPr>
        <vertAlign val="superscript"/>
        <sz val="12"/>
        <color rgb="FF504646"/>
        <rFont val="Calibri"/>
        <family val="2"/>
      </rPr>
      <t>2</t>
    </r>
  </si>
  <si>
    <t>TP Leeuw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</si>
</sst>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 ###\ ###;\(#\ ###\ ###\);\-"/>
    <numFmt numFmtId="165" formatCode="_(* #\ ##0_);_(* \(#\ ##0\);_(* &quot;-&quot;??_);_(@_)"/>
    <numFmt numFmtId="166" formatCode="0.000%"/>
    <numFmt numFmtId="167" formatCode="_(* ##\ ###\ ##0_);_(* \(##\ ###\ ##0\);_(* &quot;-&quot;??_);_(@_)"/>
    <numFmt numFmtId="168" formatCode="###\ ###\ ###;\(#\ ###\ ###\)"/>
    <numFmt numFmtId="169" formatCode="###\ ###\ ###;\(####\ ###\);\-"/>
    <numFmt numFmtId="170" formatCode="###\ ###\ ###;\(####\ ###\)"/>
    <numFmt numFmtId="171" formatCode="_(* #,##0_);_(* \(#,##0\);_(* &quot;-&quot;??_);_(@_)"/>
    <numFmt numFmtId="172" formatCode="###.0\ ###\ ###;\(#.0\ ###\ ###\);\-"/>
    <numFmt numFmtId="173" formatCode="#\ ###.0\ ###\ ###;\(#.0\ ###\ ###\);\-"/>
    <numFmt numFmtId="174" formatCode="#\ ###\ ##0_);\(#\ ###\ ##0\)"/>
    <numFmt numFmtId="175" formatCode="###\ ###\ ###;\(###,\ ###,###\)"/>
    <numFmt numFmtId="176" formatCode="0.0%"/>
    <numFmt numFmtId="177" formatCode="[$-1C09]dd\ mmmm\ yyyy;@"/>
    <numFmt numFmtId="178" formatCode="#,##0.0"/>
    <numFmt numFmtId="179" formatCode="_(* #,##0.00_);_(* \(#,##0.00\);_(* &quot;-&quot;??_);_(@_)"/>
    <numFmt numFmtId="180" formatCode="###0.00\ ###\ ###;\(####0.00###\)"/>
    <numFmt numFmtId="181" formatCode="#\ ###.0###\ ###;\(#.0\ ###\ ###\);\-"/>
    <numFmt numFmtId="182" formatCode="_(* #,##0.0_);_(* \(#,##0.0\);_(* &quot;-&quot;??_);_(@_)"/>
  </numFmts>
  <fonts count="94" x14ac:knownFonts="1">
    <font>
      <sz val="11"/>
      <color theme="1"/>
      <name val="Aptos Narrow"/>
      <family val="2"/>
      <scheme val="minor"/>
    </font>
    <font>
      <sz val="11"/>
      <color theme="1"/>
      <name val="Aptos Narrow"/>
      <family val="2"/>
      <scheme val="minor"/>
    </font>
    <font>
      <sz val="11"/>
      <color theme="1"/>
      <name val="Calibri"/>
      <family val="2"/>
    </font>
    <font>
      <sz val="11"/>
      <color rgb="FF504646"/>
      <name val="Calibri"/>
      <family val="2"/>
    </font>
    <font>
      <b/>
      <sz val="11"/>
      <name val="Calibri"/>
      <family val="2"/>
    </font>
    <font>
      <b/>
      <sz val="11"/>
      <color rgb="FF504646"/>
      <name val="Calibri"/>
      <family val="2"/>
    </font>
    <font>
      <vertAlign val="superscript"/>
      <sz val="11"/>
      <color rgb="FF504646"/>
      <name val="Calibri"/>
      <family val="2"/>
    </font>
    <font>
      <b/>
      <sz val="11"/>
      <color theme="1"/>
      <name val="Calibri"/>
      <family val="2"/>
    </font>
    <font>
      <b/>
      <sz val="11"/>
      <color theme="9"/>
      <name val="Calibri"/>
      <family val="2"/>
    </font>
    <font>
      <b/>
      <sz val="11"/>
      <color theme="1"/>
      <name val="Aptos Narrow"/>
      <family val="2"/>
      <scheme val="minor"/>
    </font>
    <font>
      <b/>
      <sz val="11"/>
      <color rgb="FF006B80"/>
      <name val="Calibri"/>
      <family val="2"/>
    </font>
    <font>
      <i/>
      <sz val="9"/>
      <color rgb="FF504646"/>
      <name val="Calibri"/>
      <family val="2"/>
    </font>
    <font>
      <sz val="12"/>
      <color theme="1"/>
      <name val="Calibri"/>
      <family val="2"/>
    </font>
    <font>
      <b/>
      <sz val="12"/>
      <color theme="9"/>
      <name val="Calibri"/>
      <family val="2"/>
    </font>
    <font>
      <sz val="12"/>
      <color theme="1"/>
      <name val="Aptos Narrow"/>
      <family val="2"/>
      <scheme val="minor"/>
    </font>
    <font>
      <b/>
      <sz val="12"/>
      <color theme="1"/>
      <name val="Calibri"/>
      <family val="2"/>
    </font>
    <font>
      <sz val="12"/>
      <color rgb="FF504646"/>
      <name val="Calibri"/>
      <family val="2"/>
    </font>
    <font>
      <b/>
      <sz val="12"/>
      <color rgb="FF504646"/>
      <name val="Calibri"/>
      <family val="2"/>
    </font>
    <font>
      <b/>
      <sz val="12"/>
      <color theme="1"/>
      <name val="Aptos Narrow"/>
      <family val="2"/>
      <scheme val="minor"/>
    </font>
    <font>
      <b/>
      <vertAlign val="superscript"/>
      <sz val="11"/>
      <name val="Calibri"/>
      <family val="2"/>
    </font>
    <font>
      <sz val="11"/>
      <name val="Calibri"/>
      <family val="2"/>
    </font>
    <font>
      <b/>
      <sz val="16"/>
      <color theme="1"/>
      <name val="Calibri"/>
      <family val="2"/>
    </font>
    <font>
      <b/>
      <sz val="16"/>
      <name val="Calibri"/>
      <family val="2"/>
    </font>
    <font>
      <b/>
      <sz val="12"/>
      <color rgb="FF95C11F"/>
      <name val="Calibri"/>
      <family val="2"/>
    </font>
    <font>
      <vertAlign val="superscript"/>
      <sz val="12"/>
      <color rgb="FF504646"/>
      <name val="Calibri"/>
      <family val="2"/>
    </font>
    <font>
      <b/>
      <sz val="11"/>
      <color theme="7"/>
      <name val="Calibri"/>
      <family val="2"/>
    </font>
    <font>
      <b/>
      <sz val="12"/>
      <name val="Calibri"/>
      <family val="2"/>
    </font>
    <font>
      <b/>
      <sz val="14"/>
      <name val="Calibri"/>
      <family val="2"/>
    </font>
    <font>
      <b/>
      <sz val="12"/>
      <color theme="7"/>
      <name val="Calibri"/>
      <family val="2"/>
    </font>
    <font>
      <sz val="11"/>
      <color rgb="FF92D050"/>
      <name val="Calibri"/>
      <family val="2"/>
    </font>
    <font>
      <sz val="11"/>
      <color theme="1" tint="0.14999847407452621"/>
      <name val="Calibri"/>
      <family val="2"/>
    </font>
    <font>
      <b/>
      <sz val="14"/>
      <color theme="1"/>
      <name val="Calibri"/>
      <family val="2"/>
    </font>
    <font>
      <sz val="14"/>
      <color rgb="FF504646"/>
      <name val="Calibri"/>
      <family val="2"/>
    </font>
    <font>
      <sz val="14"/>
      <color theme="1"/>
      <name val="Aptos Narrow"/>
      <family val="2"/>
      <scheme val="minor"/>
    </font>
    <font>
      <sz val="16"/>
      <color rgb="FF504646"/>
      <name val="Calibri"/>
      <family val="2"/>
    </font>
    <font>
      <sz val="16"/>
      <color theme="1"/>
      <name val="Aptos Narrow"/>
      <family val="2"/>
      <scheme val="minor"/>
    </font>
    <font>
      <b/>
      <sz val="18"/>
      <color theme="1"/>
      <name val="Calibri"/>
      <family val="2"/>
    </font>
    <font>
      <b/>
      <sz val="18"/>
      <name val="Calibri"/>
      <family val="2"/>
    </font>
    <font>
      <sz val="18"/>
      <color rgb="FF504646"/>
      <name val="Calibri"/>
      <family val="2"/>
    </font>
    <font>
      <sz val="18"/>
      <color theme="1"/>
      <name val="Aptos Narrow"/>
      <family val="2"/>
      <scheme val="minor"/>
    </font>
    <font>
      <sz val="12"/>
      <color rgb="FF92D050"/>
      <name val="Calibri"/>
      <family val="2"/>
    </font>
    <font>
      <b/>
      <sz val="14"/>
      <color theme="7"/>
      <name val="Calibri"/>
      <family val="2"/>
    </font>
    <font>
      <sz val="14"/>
      <color rgb="FF92D050"/>
      <name val="Calibri"/>
      <family val="2"/>
    </font>
    <font>
      <i/>
      <sz val="18"/>
      <color theme="1"/>
      <name val="Calibri"/>
      <family val="2"/>
    </font>
    <font>
      <b/>
      <sz val="16"/>
      <color theme="7"/>
      <name val="Calibri"/>
      <family val="2"/>
    </font>
    <font>
      <sz val="14"/>
      <color theme="1"/>
      <name val="Calibri"/>
      <family val="2"/>
    </font>
    <font>
      <sz val="18"/>
      <color theme="1"/>
      <name val="Calibri"/>
      <family val="2"/>
    </font>
    <font>
      <b/>
      <vertAlign val="superscript"/>
      <sz val="14"/>
      <color theme="7"/>
      <name val="Calibri"/>
      <family val="2"/>
    </font>
    <font>
      <b/>
      <sz val="14"/>
      <color rgb="FF504646"/>
      <name val="Calibri"/>
      <family val="2"/>
    </font>
    <font>
      <b/>
      <sz val="16"/>
      <color rgb="FF4DBDC6"/>
      <name val="Calibri"/>
      <family val="2"/>
    </font>
    <font>
      <sz val="8"/>
      <name val="Aptos Narrow"/>
      <family val="2"/>
      <scheme val="minor"/>
    </font>
    <font>
      <sz val="11"/>
      <color rgb="FF92D050"/>
      <name val="Aptos Narrow"/>
      <family val="2"/>
      <scheme val="minor"/>
    </font>
    <font>
      <vertAlign val="superscript"/>
      <sz val="14"/>
      <color rgb="FF504646"/>
      <name val="Calibri"/>
      <family val="2"/>
    </font>
    <font>
      <b/>
      <sz val="16"/>
      <color theme="9"/>
      <name val="Aptos Narrow"/>
      <family val="2"/>
      <scheme val="minor"/>
    </font>
    <font>
      <b/>
      <sz val="20"/>
      <color theme="1"/>
      <name val="Calibri"/>
      <family val="2"/>
    </font>
    <font>
      <b/>
      <sz val="20"/>
      <color theme="1"/>
      <name val="Aptos Narrow"/>
      <family val="2"/>
      <scheme val="minor"/>
    </font>
    <font>
      <b/>
      <sz val="24"/>
      <color theme="1"/>
      <name val="Aptos Narrow"/>
      <family val="2"/>
      <scheme val="minor"/>
    </font>
    <font>
      <b/>
      <sz val="24"/>
      <color theme="1"/>
      <name val="Calibri"/>
      <family val="2"/>
    </font>
    <font>
      <b/>
      <sz val="18"/>
      <color theme="7"/>
      <name val="Calibri"/>
      <family val="2"/>
    </font>
    <font>
      <b/>
      <sz val="18"/>
      <color theme="7"/>
      <name val="Aptos Narrow"/>
      <family val="2"/>
      <scheme val="minor"/>
    </font>
    <font>
      <b/>
      <sz val="16"/>
      <color theme="9"/>
      <name val="Calibri"/>
      <family val="2"/>
    </font>
    <font>
      <sz val="14"/>
      <name val="Aptos Narrow"/>
      <family val="2"/>
      <scheme val="minor"/>
    </font>
    <font>
      <sz val="14"/>
      <name val="Calibri"/>
      <family val="2"/>
    </font>
    <font>
      <b/>
      <sz val="18"/>
      <color theme="9"/>
      <name val="Calibri"/>
      <family val="2"/>
    </font>
    <font>
      <i/>
      <sz val="20"/>
      <color theme="1"/>
      <name val="Calibri"/>
      <family val="2"/>
    </font>
    <font>
      <sz val="12"/>
      <color rgb="FF504646"/>
      <name val="Aptos Narrow"/>
      <family val="2"/>
      <scheme val="minor"/>
    </font>
    <font>
      <b/>
      <sz val="14"/>
      <color theme="9"/>
      <name val="Calibri"/>
      <family val="2"/>
    </font>
    <font>
      <sz val="9"/>
      <color rgb="FF504646"/>
      <name val="Calibri"/>
      <family val="2"/>
    </font>
    <font>
      <sz val="11"/>
      <color theme="1" tint="0.499984740745262"/>
      <name val="Calibri"/>
      <family val="2"/>
    </font>
    <font>
      <i/>
      <vertAlign val="superscript"/>
      <sz val="11"/>
      <color theme="1"/>
      <name val="Calibri"/>
      <family val="2"/>
    </font>
    <font>
      <sz val="11"/>
      <color theme="1" tint="0.499984740745262"/>
      <name val="Aptos Narrow"/>
      <family val="2"/>
      <scheme val="minor"/>
    </font>
    <font>
      <b/>
      <vertAlign val="superscript"/>
      <sz val="14"/>
      <name val="Calibri"/>
      <family val="2"/>
    </font>
    <font>
      <sz val="12"/>
      <name val="Calibri"/>
      <family val="2"/>
    </font>
    <font>
      <b/>
      <i/>
      <sz val="16"/>
      <color theme="7"/>
      <name val="Calibri"/>
      <family val="2"/>
    </font>
    <font>
      <b/>
      <sz val="20"/>
      <name val="Calibri"/>
      <family val="2"/>
    </font>
    <font>
      <i/>
      <sz val="20"/>
      <name val="Calibri"/>
      <family val="2"/>
    </font>
    <font>
      <sz val="16"/>
      <color theme="9"/>
      <name val="Calibri"/>
      <family val="2"/>
    </font>
    <font>
      <b/>
      <vertAlign val="superscript"/>
      <sz val="16"/>
      <color theme="7"/>
      <name val="Calibri"/>
      <family val="2"/>
    </font>
    <font>
      <i/>
      <vertAlign val="superscript"/>
      <sz val="12"/>
      <color rgb="FF504646"/>
      <name val="Calibri"/>
      <family val="2"/>
    </font>
    <font>
      <sz val="12"/>
      <color theme="1" tint="0.499984740745262"/>
      <name val="Calibri"/>
      <family val="2"/>
    </font>
    <font>
      <b/>
      <vertAlign val="superscript"/>
      <sz val="12"/>
      <color theme="1"/>
      <name val="Calibri"/>
      <family val="2"/>
    </font>
    <font>
      <vertAlign val="superscript"/>
      <sz val="12"/>
      <color theme="1"/>
      <name val="Calibri"/>
      <family val="2"/>
    </font>
    <font>
      <i/>
      <vertAlign val="superscript"/>
      <sz val="18"/>
      <color rgb="FF504646"/>
      <name val="Calibri"/>
      <family val="2"/>
    </font>
    <font>
      <b/>
      <vertAlign val="superscript"/>
      <sz val="11"/>
      <color rgb="FF504646"/>
      <name val="Calibri"/>
      <family val="2"/>
    </font>
    <font>
      <i/>
      <sz val="14"/>
      <color theme="1"/>
      <name val="Calibri"/>
      <family val="2"/>
    </font>
    <font>
      <b/>
      <vertAlign val="superscript"/>
      <sz val="14"/>
      <color rgb="FF504646"/>
      <name val="Calibri"/>
      <family val="2"/>
    </font>
    <font>
      <b/>
      <sz val="20"/>
      <color theme="7"/>
      <name val="Calibri"/>
      <family val="2"/>
    </font>
    <font>
      <sz val="12"/>
      <color rgb="FF95C11F"/>
      <name val="Calibri"/>
      <family val="2"/>
    </font>
    <font>
      <sz val="11"/>
      <color rgb="FF95C11F"/>
      <name val="Aptos Narrow"/>
      <family val="2"/>
      <scheme val="minor"/>
    </font>
    <font>
      <i/>
      <sz val="11"/>
      <color rgb="FF504646"/>
      <name val="Calibri"/>
      <family val="2"/>
    </font>
    <font>
      <sz val="20"/>
      <color theme="1"/>
      <name val="Calibri"/>
      <family val="2"/>
    </font>
    <font>
      <sz val="16"/>
      <color theme="7"/>
      <name val="Calibri"/>
      <family val="2"/>
    </font>
    <font>
      <i/>
      <sz val="16"/>
      <color theme="7"/>
      <name val="Calibri"/>
      <family val="2"/>
    </font>
    <font>
      <b/>
      <vertAlign val="superscript"/>
      <sz val="12"/>
      <color rgb="FF504646"/>
      <name val="Calibri"/>
      <family val="2"/>
    </font>
  </fonts>
  <fills count="6">
    <fill>
      <patternFill patternType="none"/>
    </fill>
    <fill>
      <patternFill patternType="gray125"/>
    </fill>
    <fill>
      <patternFill patternType="solid">
        <fgColor rgb="FFFFFFE5"/>
        <bgColor indexed="64"/>
      </patternFill>
    </fill>
    <fill>
      <patternFill patternType="solid">
        <fgColor theme="0"/>
        <bgColor indexed="64"/>
      </patternFill>
    </fill>
    <fill>
      <patternFill patternType="solid">
        <fgColor theme="9" tint="0.79998168889431442"/>
        <bgColor indexed="64"/>
      </patternFill>
    </fill>
    <fill>
      <patternFill patternType="solid">
        <fgColor rgb="FFE5FFE8"/>
        <bgColor indexed="64"/>
      </patternFill>
    </fill>
  </fills>
  <borders count="181">
    <border>
      <left/>
      <right/>
      <top/>
      <bottom/>
      <diagonal/>
    </border>
    <border>
      <left/>
      <right/>
      <top/>
      <bottom style="thick">
        <color theme="9" tint="0.39997558519241921"/>
      </bottom>
      <diagonal/>
    </border>
    <border>
      <left/>
      <right/>
      <top style="thick">
        <color theme="9" tint="0.39997558519241921"/>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medium">
        <color rgb="FF006B80"/>
      </bottom>
      <diagonal/>
    </border>
    <border>
      <left/>
      <right/>
      <top/>
      <bottom style="medium">
        <color theme="9"/>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top style="thin">
        <color rgb="FF006B80"/>
      </top>
      <bottom style="medium">
        <color rgb="FF006B80"/>
      </bottom>
      <diagonal/>
    </border>
    <border>
      <left/>
      <right/>
      <top/>
      <bottom style="thin">
        <color rgb="FF006B80"/>
      </bottom>
      <diagonal/>
    </border>
    <border>
      <left/>
      <right/>
      <top/>
      <bottom style="thick">
        <color theme="9"/>
      </bottom>
      <diagonal/>
    </border>
    <border>
      <left/>
      <right style="thin">
        <color rgb="FF95C11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1"/>
      </bottom>
      <diagonal/>
    </border>
    <border>
      <left/>
      <right/>
      <top style="thin">
        <color rgb="FF006B80"/>
      </top>
      <bottom style="medium">
        <color theme="1"/>
      </bottom>
      <diagonal/>
    </border>
    <border>
      <left/>
      <right/>
      <top style="thin">
        <color rgb="FF006B80"/>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top style="thin">
        <color rgb="FF006B80"/>
      </top>
      <bottom style="thin">
        <color theme="1"/>
      </bottom>
      <diagonal/>
    </border>
    <border>
      <left/>
      <right/>
      <top style="medium">
        <color rgb="FF006B80"/>
      </top>
      <bottom/>
      <diagonal/>
    </border>
    <border>
      <left/>
      <right/>
      <top style="thin">
        <color theme="1"/>
      </top>
      <bottom style="medium">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medium">
        <color theme="9"/>
      </bottom>
      <diagonal/>
    </border>
    <border>
      <left style="medium">
        <color theme="0"/>
      </left>
      <right/>
      <top style="medium">
        <color theme="0"/>
      </top>
      <bottom style="medium">
        <color theme="9"/>
      </bottom>
      <diagonal/>
    </border>
    <border>
      <left style="medium">
        <color theme="0"/>
      </left>
      <right/>
      <top style="thin">
        <color theme="1"/>
      </top>
      <bottom style="medium">
        <color theme="1"/>
      </bottom>
      <diagonal/>
    </border>
    <border>
      <left/>
      <right style="medium">
        <color theme="0"/>
      </right>
      <top style="thin">
        <color theme="1"/>
      </top>
      <bottom style="medium">
        <color theme="1"/>
      </bottom>
      <diagonal/>
    </border>
    <border>
      <left style="medium">
        <color theme="0"/>
      </left>
      <right/>
      <top style="medium">
        <color theme="0"/>
      </top>
      <bottom/>
      <diagonal/>
    </border>
    <border>
      <left style="medium">
        <color theme="0"/>
      </left>
      <right/>
      <top/>
      <bottom style="medium">
        <color theme="0"/>
      </bottom>
      <diagonal/>
    </border>
    <border>
      <left/>
      <right style="medium">
        <color theme="0"/>
      </right>
      <top/>
      <bottom style="medium">
        <color theme="9"/>
      </bottom>
      <diagonal/>
    </border>
    <border>
      <left style="medium">
        <color theme="0"/>
      </left>
      <right style="medium">
        <color theme="0"/>
      </right>
      <top/>
      <bottom style="medium">
        <color theme="1"/>
      </bottom>
      <diagonal/>
    </border>
    <border>
      <left/>
      <right style="medium">
        <color theme="0"/>
      </right>
      <top/>
      <bottom style="medium">
        <color theme="1"/>
      </bottom>
      <diagonal/>
    </border>
    <border>
      <left style="medium">
        <color theme="0"/>
      </left>
      <right/>
      <top style="medium">
        <color theme="0"/>
      </top>
      <bottom style="thin">
        <color theme="1"/>
      </bottom>
      <diagonal/>
    </border>
    <border>
      <left/>
      <right style="medium">
        <color theme="0"/>
      </right>
      <top/>
      <bottom style="thin">
        <color theme="1"/>
      </bottom>
      <diagonal/>
    </border>
    <border>
      <left style="medium">
        <color theme="0"/>
      </left>
      <right/>
      <top/>
      <bottom/>
      <diagonal/>
    </border>
    <border>
      <left style="medium">
        <color theme="0"/>
      </left>
      <right style="medium">
        <color theme="0"/>
      </right>
      <top style="thin">
        <color theme="1"/>
      </top>
      <bottom style="medium">
        <color theme="0"/>
      </bottom>
      <diagonal/>
    </border>
    <border>
      <left style="medium">
        <color theme="0"/>
      </left>
      <right style="medium">
        <color theme="0"/>
      </right>
      <top style="medium">
        <color theme="0"/>
      </top>
      <bottom style="thin">
        <color theme="1"/>
      </bottom>
      <diagonal/>
    </border>
    <border>
      <left/>
      <right style="medium">
        <color theme="0"/>
      </right>
      <top style="medium">
        <color theme="9"/>
      </top>
      <bottom style="medium">
        <color theme="0"/>
      </bottom>
      <diagonal/>
    </border>
    <border>
      <left/>
      <right style="medium">
        <color theme="0"/>
      </right>
      <top style="medium">
        <color theme="0"/>
      </top>
      <bottom style="thin">
        <color theme="1"/>
      </bottom>
      <diagonal/>
    </border>
    <border>
      <left/>
      <right style="medium">
        <color theme="0"/>
      </right>
      <top style="medium">
        <color theme="0"/>
      </top>
      <bottom style="medium">
        <color theme="9"/>
      </bottom>
      <diagonal/>
    </border>
    <border>
      <left/>
      <right/>
      <top style="medium">
        <color theme="0"/>
      </top>
      <bottom/>
      <diagonal/>
    </border>
    <border>
      <left style="thin">
        <color theme="0"/>
      </left>
      <right style="medium">
        <color theme="0"/>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diagonal/>
    </border>
    <border>
      <left style="medium">
        <color theme="0"/>
      </left>
      <right/>
      <top style="thin">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medium">
        <color theme="0"/>
      </right>
      <top/>
      <bottom/>
      <diagonal/>
    </border>
    <border>
      <left style="medium">
        <color theme="0"/>
      </left>
      <right/>
      <top/>
      <bottom style="medium">
        <color theme="9"/>
      </bottom>
      <diagonal/>
    </border>
    <border>
      <left style="thin">
        <color theme="0"/>
      </left>
      <right style="thin">
        <color theme="0"/>
      </right>
      <top style="thin">
        <color theme="0"/>
      </top>
      <bottom style="medium">
        <color theme="9"/>
      </bottom>
      <diagonal/>
    </border>
    <border>
      <left style="medium">
        <color theme="0"/>
      </left>
      <right style="thin">
        <color theme="0"/>
      </right>
      <top/>
      <bottom style="medium">
        <color theme="0"/>
      </bottom>
      <diagonal/>
    </border>
    <border>
      <left style="thin">
        <color theme="0"/>
      </left>
      <right style="thin">
        <color theme="0"/>
      </right>
      <top/>
      <bottom style="thin">
        <color theme="0"/>
      </bottom>
      <diagonal/>
    </border>
    <border>
      <left style="medium">
        <color theme="0"/>
      </left>
      <right/>
      <top/>
      <bottom style="thin">
        <color theme="1"/>
      </bottom>
      <diagonal/>
    </border>
    <border>
      <left style="thin">
        <color theme="0"/>
      </left>
      <right/>
      <top style="thin">
        <color theme="1"/>
      </top>
      <bottom style="medium">
        <color theme="1"/>
      </bottom>
      <diagonal/>
    </border>
    <border>
      <left style="thin">
        <color theme="0"/>
      </left>
      <right/>
      <top/>
      <bottom style="medium">
        <color theme="9"/>
      </bottom>
      <diagonal/>
    </border>
    <border>
      <left/>
      <right style="thin">
        <color theme="0"/>
      </right>
      <top/>
      <bottom style="medium">
        <color theme="9"/>
      </bottom>
      <diagonal/>
    </border>
    <border>
      <left style="thin">
        <color theme="0"/>
      </left>
      <right style="thin">
        <color theme="0"/>
      </right>
      <top/>
      <bottom style="thin">
        <color theme="1"/>
      </bottom>
      <diagonal/>
    </border>
    <border>
      <left style="thin">
        <color theme="0"/>
      </left>
      <right/>
      <top/>
      <bottom style="thin">
        <color theme="1"/>
      </bottom>
      <diagonal/>
    </border>
    <border>
      <left/>
      <right style="thin">
        <color theme="0"/>
      </right>
      <top/>
      <bottom style="thin">
        <color theme="1"/>
      </bottom>
      <diagonal/>
    </border>
    <border>
      <left style="thin">
        <color theme="0"/>
      </left>
      <right/>
      <top/>
      <bottom style="medium">
        <color theme="1"/>
      </bottom>
      <diagonal/>
    </border>
    <border>
      <left/>
      <right style="thin">
        <color theme="0"/>
      </right>
      <top/>
      <bottom style="medium">
        <color theme="1"/>
      </bottom>
      <diagonal/>
    </border>
    <border>
      <left style="thin">
        <color theme="0"/>
      </left>
      <right style="thin">
        <color theme="0"/>
      </right>
      <top style="thin">
        <color theme="0"/>
      </top>
      <bottom/>
      <diagonal/>
    </border>
    <border>
      <left style="thin">
        <color theme="1"/>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theme="9"/>
      </bottom>
      <diagonal/>
    </border>
    <border>
      <left/>
      <right/>
      <top style="thin">
        <color theme="0"/>
      </top>
      <bottom style="medium">
        <color theme="9"/>
      </bottom>
      <diagonal/>
    </border>
    <border>
      <left/>
      <right/>
      <top style="medium">
        <color theme="0"/>
      </top>
      <bottom style="medium">
        <color theme="0"/>
      </bottom>
      <diagonal/>
    </border>
    <border>
      <left/>
      <right/>
      <top style="medium">
        <color theme="0"/>
      </top>
      <bottom style="medium">
        <color theme="9"/>
      </bottom>
      <diagonal/>
    </border>
    <border>
      <left/>
      <right/>
      <top style="thin">
        <color theme="0"/>
      </top>
      <bottom style="medium">
        <color theme="0"/>
      </bottom>
      <diagonal/>
    </border>
    <border>
      <left style="medium">
        <color theme="0"/>
      </left>
      <right/>
      <top style="thin">
        <color theme="0"/>
      </top>
      <bottom style="medium">
        <color theme="0"/>
      </bottom>
      <diagonal/>
    </border>
    <border>
      <left/>
      <right/>
      <top style="thin">
        <color theme="0"/>
      </top>
      <bottom/>
      <diagonal/>
    </border>
    <border>
      <left/>
      <right style="thin">
        <color theme="0"/>
      </right>
      <top style="thin">
        <color theme="0"/>
      </top>
      <bottom/>
      <diagonal/>
    </border>
    <border>
      <left style="medium">
        <color theme="0"/>
      </left>
      <right style="medium">
        <color theme="0"/>
      </right>
      <top style="medium">
        <color theme="1"/>
      </top>
      <bottom style="medium">
        <color theme="0"/>
      </bottom>
      <diagonal/>
    </border>
    <border>
      <left style="medium">
        <color theme="0"/>
      </left>
      <right/>
      <top style="medium">
        <color theme="1"/>
      </top>
      <bottom style="medium">
        <color theme="0"/>
      </bottom>
      <diagonal/>
    </border>
    <border>
      <left style="medium">
        <color theme="0"/>
      </left>
      <right style="thin">
        <color theme="0"/>
      </right>
      <top style="medium">
        <color theme="1"/>
      </top>
      <bottom style="medium">
        <color theme="0"/>
      </bottom>
      <diagonal/>
    </border>
    <border>
      <left style="medium">
        <color theme="0"/>
      </left>
      <right/>
      <top style="thin">
        <color rgb="FF006B80"/>
      </top>
      <bottom style="medium">
        <color theme="1"/>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medium">
        <color theme="0"/>
      </right>
      <top style="thin">
        <color rgb="FF006B80"/>
      </top>
      <bottom style="medium">
        <color theme="1"/>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medium">
        <color theme="0"/>
      </left>
      <right/>
      <top/>
      <bottom style="medium">
        <color theme="1"/>
      </bottom>
      <diagonal/>
    </border>
    <border>
      <left style="medium">
        <color theme="0"/>
      </left>
      <right style="thin">
        <color theme="0"/>
      </right>
      <top/>
      <bottom style="thin">
        <color theme="1"/>
      </bottom>
      <diagonal/>
    </border>
    <border>
      <left style="thin">
        <color theme="0"/>
      </left>
      <right/>
      <top/>
      <bottom style="thin">
        <color theme="0"/>
      </bottom>
      <diagonal/>
    </border>
    <border>
      <left style="thin">
        <color theme="0"/>
      </left>
      <right style="medium">
        <color theme="0"/>
      </right>
      <top style="medium">
        <color theme="1"/>
      </top>
      <bottom style="thin">
        <color theme="0"/>
      </bottom>
      <diagonal/>
    </border>
    <border>
      <left style="thin">
        <color theme="0"/>
      </left>
      <right/>
      <top style="thin">
        <color theme="0"/>
      </top>
      <bottom style="medium">
        <color theme="9"/>
      </bottom>
      <diagonal/>
    </border>
    <border>
      <left/>
      <right/>
      <top style="thin">
        <color theme="0"/>
      </top>
      <bottom style="thin">
        <color theme="0"/>
      </bottom>
      <diagonal/>
    </border>
    <border>
      <left style="thin">
        <color theme="0"/>
      </left>
      <right/>
      <top style="thin">
        <color theme="0"/>
      </top>
      <bottom/>
      <diagonal/>
    </border>
    <border>
      <left style="thin">
        <color theme="0"/>
      </left>
      <right style="thin">
        <color theme="0"/>
      </right>
      <top/>
      <bottom/>
      <diagonal/>
    </border>
    <border>
      <left/>
      <right style="medium">
        <color theme="0"/>
      </right>
      <top style="thin">
        <color theme="0"/>
      </top>
      <bottom style="thin">
        <color theme="0"/>
      </bottom>
      <diagonal/>
    </border>
    <border>
      <left style="medium">
        <color theme="0"/>
      </left>
      <right style="medium">
        <color theme="0"/>
      </right>
      <top style="medium">
        <color theme="9"/>
      </top>
      <bottom style="medium">
        <color theme="0"/>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style="thin">
        <color theme="0"/>
      </right>
      <top style="thin">
        <color theme="1"/>
      </top>
      <bottom style="medium">
        <color theme="1"/>
      </bottom>
      <diagonal/>
    </border>
    <border>
      <left/>
      <right style="thin">
        <color theme="0"/>
      </right>
      <top/>
      <bottom/>
      <diagonal/>
    </border>
    <border>
      <left style="thin">
        <color theme="0"/>
      </left>
      <right/>
      <top/>
      <bottom/>
      <diagonal/>
    </border>
    <border>
      <left style="thin">
        <color theme="0"/>
      </left>
      <right style="thin">
        <color theme="1"/>
      </right>
      <top/>
      <bottom style="thin">
        <color theme="0"/>
      </bottom>
      <diagonal/>
    </border>
    <border>
      <left style="thin">
        <color theme="0"/>
      </left>
      <right style="thin">
        <color theme="1"/>
      </right>
      <top style="thin">
        <color theme="0"/>
      </top>
      <bottom/>
      <diagonal/>
    </border>
    <border>
      <left style="thin">
        <color theme="0"/>
      </left>
      <right style="thin">
        <color theme="0"/>
      </right>
      <top style="thin">
        <color theme="1"/>
      </top>
      <bottom/>
      <diagonal/>
    </border>
    <border>
      <left/>
      <right style="thin">
        <color theme="0"/>
      </right>
      <top style="thin">
        <color theme="1"/>
      </top>
      <bottom style="medium">
        <color theme="1"/>
      </bottom>
      <diagonal/>
    </border>
    <border>
      <left style="thin">
        <color theme="0"/>
      </left>
      <right/>
      <top style="medium">
        <color theme="1"/>
      </top>
      <bottom style="thin">
        <color theme="0"/>
      </bottom>
      <diagonal/>
    </border>
    <border>
      <left style="thin">
        <color theme="0"/>
      </left>
      <right/>
      <top style="medium">
        <color theme="9"/>
      </top>
      <bottom style="thin">
        <color theme="0"/>
      </bottom>
      <diagonal/>
    </border>
    <border>
      <left style="thin">
        <color theme="0"/>
      </left>
      <right style="thin">
        <color theme="0"/>
      </right>
      <top style="medium">
        <color theme="1"/>
      </top>
      <bottom style="thin">
        <color theme="0"/>
      </bottom>
      <diagonal/>
    </border>
    <border>
      <left/>
      <right/>
      <top style="medium">
        <color theme="9"/>
      </top>
      <bottom style="thin">
        <color theme="0"/>
      </bottom>
      <diagonal/>
    </border>
    <border>
      <left/>
      <right style="thin">
        <color theme="1"/>
      </right>
      <top style="thin">
        <color theme="0"/>
      </top>
      <bottom style="thin">
        <color theme="1"/>
      </bottom>
      <diagonal/>
    </border>
    <border>
      <left/>
      <right/>
      <top style="thin">
        <color theme="0"/>
      </top>
      <bottom style="thin">
        <color theme="1"/>
      </bottom>
      <diagonal/>
    </border>
    <border>
      <left style="thin">
        <color theme="1"/>
      </left>
      <right/>
      <top style="thin">
        <color theme="0"/>
      </top>
      <bottom style="thin">
        <color theme="1"/>
      </bottom>
      <diagonal/>
    </border>
    <border>
      <left/>
      <right style="thin">
        <color theme="0"/>
      </right>
      <top style="thin">
        <color theme="1"/>
      </top>
      <bottom style="thin">
        <color theme="0"/>
      </bottom>
      <diagonal/>
    </border>
    <border>
      <left/>
      <right/>
      <top style="medium">
        <color theme="9"/>
      </top>
      <bottom/>
      <diagonal/>
    </border>
    <border>
      <left/>
      <right style="thin">
        <color theme="0"/>
      </right>
      <top style="medium">
        <color theme="9"/>
      </top>
      <bottom/>
      <diagonal/>
    </border>
    <border>
      <left style="thin">
        <color theme="1"/>
      </left>
      <right style="thin">
        <color theme="1"/>
      </right>
      <top style="thin">
        <color theme="1"/>
      </top>
      <bottom/>
      <diagonal/>
    </border>
    <border>
      <left/>
      <right style="thin">
        <color theme="1"/>
      </right>
      <top/>
      <bottom style="thin">
        <color theme="0"/>
      </bottom>
      <diagonal/>
    </border>
    <border>
      <left style="medium">
        <color theme="0"/>
      </left>
      <right style="medium">
        <color theme="0"/>
      </right>
      <top style="thin">
        <color theme="0"/>
      </top>
      <bottom style="thin">
        <color theme="1"/>
      </bottom>
      <diagonal/>
    </border>
    <border>
      <left/>
      <right style="thin">
        <color theme="1"/>
      </right>
      <top style="thin">
        <color theme="1"/>
      </top>
      <bottom style="medium">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medium">
        <color theme="9"/>
      </bottom>
      <diagonal/>
    </border>
    <border>
      <left/>
      <right style="thin">
        <color theme="0"/>
      </right>
      <top style="medium">
        <color theme="0"/>
      </top>
      <bottom style="medium">
        <color theme="9"/>
      </bottom>
      <diagonal/>
    </border>
    <border>
      <left style="thin">
        <color theme="0"/>
      </left>
      <right style="medium">
        <color theme="0"/>
      </right>
      <top style="thin">
        <color theme="1"/>
      </top>
      <bottom style="medium">
        <color theme="1"/>
      </bottom>
      <diagonal/>
    </border>
    <border>
      <left style="thin">
        <color theme="0"/>
      </left>
      <right style="medium">
        <color theme="0"/>
      </right>
      <top style="thin">
        <color theme="0"/>
      </top>
      <bottom style="thin">
        <color theme="1"/>
      </bottom>
      <diagonal/>
    </border>
    <border>
      <left style="thin">
        <color theme="0"/>
      </left>
      <right style="thin">
        <color theme="0"/>
      </right>
      <top/>
      <bottom style="medium">
        <color theme="1"/>
      </bottom>
      <diagonal/>
    </border>
    <border>
      <left style="thin">
        <color theme="0"/>
      </left>
      <right style="medium">
        <color theme="0"/>
      </right>
      <top/>
      <bottom style="thin">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thin">
        <color theme="0"/>
      </top>
      <bottom style="medium">
        <color theme="1"/>
      </bottom>
      <diagonal/>
    </border>
    <border>
      <left style="thin">
        <color theme="0"/>
      </left>
      <right/>
      <top style="thin">
        <color theme="0"/>
      </top>
      <bottom style="medium">
        <color theme="1"/>
      </bottom>
      <diagonal/>
    </border>
    <border>
      <left/>
      <right/>
      <top style="thin">
        <color rgb="FF006B80"/>
      </top>
      <bottom style="thin">
        <color rgb="FF006B80"/>
      </bottom>
      <diagonal/>
    </border>
    <border>
      <left/>
      <right/>
      <top style="medium">
        <color theme="1"/>
      </top>
      <bottom style="medium">
        <color theme="0"/>
      </bottom>
      <diagonal/>
    </border>
    <border>
      <left/>
      <right/>
      <top style="thin">
        <color indexed="64"/>
      </top>
      <bottom style="thin">
        <color rgb="FF006B80"/>
      </bottom>
      <diagonal/>
    </border>
    <border>
      <left style="thin">
        <color rgb="FF95C11F"/>
      </left>
      <right/>
      <top/>
      <bottom style="thin">
        <color theme="1"/>
      </bottom>
      <diagonal/>
    </border>
    <border>
      <left/>
      <right style="thin">
        <color theme="1"/>
      </right>
      <top style="thin">
        <color rgb="FF006B80"/>
      </top>
      <bottom/>
      <diagonal/>
    </border>
    <border>
      <left style="thin">
        <color theme="1"/>
      </left>
      <right style="thin">
        <color theme="1"/>
      </right>
      <top/>
      <bottom style="thin">
        <color theme="1"/>
      </bottom>
      <diagonal/>
    </border>
    <border>
      <left style="thin">
        <color theme="0"/>
      </left>
      <right/>
      <top/>
      <bottom style="thin">
        <color indexed="64"/>
      </bottom>
      <diagonal/>
    </border>
    <border>
      <left/>
      <right style="thin">
        <color theme="0"/>
      </right>
      <top/>
      <bottom style="thin">
        <color indexed="64"/>
      </bottom>
      <diagonal/>
    </border>
    <border>
      <left/>
      <right/>
      <top style="thin">
        <color rgb="FF006B80"/>
      </top>
      <bottom style="thin">
        <color indexed="64"/>
      </bottom>
      <diagonal/>
    </border>
    <border>
      <left style="thin">
        <color theme="0"/>
      </left>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9" fontId="1" fillId="0" borderId="0" applyFont="0" applyFill="0" applyBorder="0" applyAlignment="0" applyProtection="0"/>
  </cellStyleXfs>
  <cellXfs count="1272">
    <xf numFmtId="0" fontId="0" fillId="0" borderId="0" xfId="0"/>
    <xf numFmtId="0" fontId="2" fillId="0" borderId="0" xfId="0" applyFont="1"/>
    <xf numFmtId="0" fontId="3" fillId="0" borderId="0" xfId="0" applyFont="1" applyAlignment="1">
      <alignment horizontal="right"/>
    </xf>
    <xf numFmtId="0" fontId="5" fillId="0" borderId="1" xfId="0" applyFont="1" applyBorder="1"/>
    <xf numFmtId="0" fontId="3" fillId="0" borderId="1" xfId="0" applyFont="1" applyBorder="1" applyAlignment="1">
      <alignment horizontal="right"/>
    </xf>
    <xf numFmtId="0" fontId="3" fillId="0" borderId="0" xfId="0" applyFont="1"/>
    <xf numFmtId="164" fontId="3" fillId="0" borderId="0" xfId="1" applyNumberFormat="1" applyFont="1" applyAlignment="1">
      <alignment horizontal="right"/>
    </xf>
    <xf numFmtId="10" fontId="3" fillId="0" borderId="0" xfId="0" applyNumberFormat="1" applyFont="1" applyAlignment="1">
      <alignment horizontal="right"/>
    </xf>
    <xf numFmtId="165" fontId="3" fillId="0" borderId="0" xfId="1" applyNumberFormat="1" applyFont="1" applyAlignment="1">
      <alignment horizontal="right"/>
    </xf>
    <xf numFmtId="166" fontId="3" fillId="0" borderId="0" xfId="0" applyNumberFormat="1" applyFont="1" applyAlignment="1">
      <alignment horizontal="right"/>
    </xf>
    <xf numFmtId="164" fontId="3" fillId="0" borderId="0" xfId="1" applyNumberFormat="1" applyFont="1" applyBorder="1" applyAlignment="1">
      <alignment horizontal="right"/>
    </xf>
    <xf numFmtId="165" fontId="3" fillId="0" borderId="0" xfId="1" applyNumberFormat="1" applyFont="1" applyBorder="1" applyAlignment="1">
      <alignment horizontal="right"/>
    </xf>
    <xf numFmtId="0" fontId="5" fillId="0" borderId="0" xfId="0" applyFont="1"/>
    <xf numFmtId="0" fontId="3" fillId="0" borderId="2" xfId="0" applyFont="1" applyBorder="1"/>
    <xf numFmtId="167" fontId="3" fillId="0" borderId="0" xfId="1" applyNumberFormat="1" applyFont="1" applyAlignment="1">
      <alignment horizontal="right"/>
    </xf>
    <xf numFmtId="168" fontId="3" fillId="0" borderId="0" xfId="1" applyNumberFormat="1" applyFont="1" applyAlignment="1">
      <alignment horizontal="right"/>
    </xf>
    <xf numFmtId="167" fontId="3" fillId="0" borderId="0" xfId="1" applyNumberFormat="1" applyFont="1" applyBorder="1" applyAlignment="1">
      <alignment horizontal="right"/>
    </xf>
    <xf numFmtId="0" fontId="3" fillId="0" borderId="3" xfId="0" applyFont="1" applyBorder="1"/>
    <xf numFmtId="164" fontId="3" fillId="0" borderId="3" xfId="1" applyNumberFormat="1" applyFont="1" applyBorder="1" applyAlignment="1">
      <alignment horizontal="right"/>
    </xf>
    <xf numFmtId="10" fontId="3" fillId="0" borderId="3" xfId="0" applyNumberFormat="1" applyFont="1" applyBorder="1" applyAlignment="1">
      <alignment horizontal="right"/>
    </xf>
    <xf numFmtId="165" fontId="3" fillId="0" borderId="3" xfId="1" applyNumberFormat="1" applyFont="1" applyBorder="1" applyAlignment="1">
      <alignment horizontal="right"/>
    </xf>
    <xf numFmtId="0" fontId="3" fillId="0" borderId="4" xfId="0" applyFont="1" applyBorder="1"/>
    <xf numFmtId="165" fontId="3" fillId="0" borderId="4" xfId="1" applyNumberFormat="1" applyFont="1" applyBorder="1" applyAlignment="1">
      <alignment horizontal="right"/>
    </xf>
    <xf numFmtId="0" fontId="3" fillId="0" borderId="4" xfId="0" applyFont="1" applyBorder="1" applyAlignment="1">
      <alignment horizontal="right"/>
    </xf>
    <xf numFmtId="0" fontId="3" fillId="0" borderId="5" xfId="0" applyFont="1" applyBorder="1"/>
    <xf numFmtId="165" fontId="3" fillId="0" borderId="5" xfId="1" applyNumberFormat="1" applyFont="1" applyBorder="1" applyAlignment="1">
      <alignment horizontal="right"/>
    </xf>
    <xf numFmtId="10" fontId="3" fillId="0" borderId="5" xfId="0" applyNumberFormat="1" applyFont="1" applyBorder="1" applyAlignment="1">
      <alignment horizontal="right"/>
    </xf>
    <xf numFmtId="165" fontId="3" fillId="0" borderId="6" xfId="1" applyNumberFormat="1" applyFont="1" applyBorder="1" applyAlignment="1">
      <alignment horizontal="right"/>
    </xf>
    <xf numFmtId="167" fontId="3" fillId="0" borderId="6" xfId="1" applyNumberFormat="1" applyFont="1" applyBorder="1" applyAlignment="1">
      <alignment horizontal="right"/>
    </xf>
    <xf numFmtId="0" fontId="3" fillId="0" borderId="6" xfId="0" applyFont="1" applyBorder="1"/>
    <xf numFmtId="0" fontId="0" fillId="0" borderId="0" xfId="0" applyAlignment="1">
      <alignment horizontal="center"/>
    </xf>
    <xf numFmtId="43" fontId="0" fillId="0" borderId="0" xfId="1" applyFont="1"/>
    <xf numFmtId="164" fontId="2" fillId="0" borderId="0" xfId="1" applyNumberFormat="1" applyFont="1" applyFill="1" applyAlignment="1">
      <alignment horizontal="right"/>
    </xf>
    <xf numFmtId="169" fontId="3" fillId="0" borderId="0" xfId="1" applyNumberFormat="1" applyFont="1" applyAlignment="1">
      <alignment horizontal="right"/>
    </xf>
    <xf numFmtId="2" fontId="0" fillId="0" borderId="0" xfId="0" applyNumberFormat="1"/>
    <xf numFmtId="171" fontId="3" fillId="0" borderId="0" xfId="1" applyNumberFormat="1" applyFont="1" applyAlignment="1">
      <alignment horizontal="right"/>
    </xf>
    <xf numFmtId="172" fontId="3" fillId="0" borderId="0" xfId="1" applyNumberFormat="1" applyFont="1" applyAlignment="1">
      <alignment horizontal="right"/>
    </xf>
    <xf numFmtId="0" fontId="3" fillId="0" borderId="8" xfId="0" applyFont="1" applyBorder="1"/>
    <xf numFmtId="0" fontId="3" fillId="0" borderId="8" xfId="0" applyFont="1" applyBorder="1" applyAlignment="1">
      <alignment horizontal="center"/>
    </xf>
    <xf numFmtId="0" fontId="3" fillId="0" borderId="8" xfId="0" applyFont="1" applyBorder="1" applyAlignment="1">
      <alignment horizontal="right"/>
    </xf>
    <xf numFmtId="0" fontId="3" fillId="0" borderId="9" xfId="0" applyFont="1" applyBorder="1"/>
    <xf numFmtId="169" fontId="3" fillId="0" borderId="9" xfId="1" applyNumberFormat="1" applyFont="1" applyBorder="1" applyAlignment="1">
      <alignment horizontal="right"/>
    </xf>
    <xf numFmtId="0" fontId="5" fillId="0" borderId="10" xfId="0" applyFont="1" applyBorder="1"/>
    <xf numFmtId="0" fontId="3" fillId="0" borderId="10" xfId="0" applyFont="1" applyBorder="1"/>
    <xf numFmtId="164" fontId="3" fillId="0" borderId="10" xfId="1" applyNumberFormat="1" applyFont="1" applyBorder="1" applyAlignment="1">
      <alignment horizontal="right"/>
    </xf>
    <xf numFmtId="164" fontId="3" fillId="0" borderId="9" xfId="1" applyNumberFormat="1" applyFont="1" applyBorder="1" applyAlignment="1">
      <alignment horizontal="right"/>
    </xf>
    <xf numFmtId="0" fontId="3" fillId="0" borderId="11" xfId="0" applyFont="1" applyBorder="1"/>
    <xf numFmtId="164" fontId="3" fillId="0" borderId="11" xfId="1" applyNumberFormat="1" applyFont="1" applyBorder="1" applyAlignment="1">
      <alignment horizontal="right"/>
    </xf>
    <xf numFmtId="172" fontId="3" fillId="0" borderId="11" xfId="1" applyNumberFormat="1" applyFont="1" applyBorder="1" applyAlignment="1">
      <alignment horizontal="right"/>
    </xf>
    <xf numFmtId="0" fontId="3" fillId="0" borderId="0" xfId="0" applyFont="1" applyAlignment="1">
      <alignment horizontal="left"/>
    </xf>
    <xf numFmtId="49" fontId="3" fillId="0" borderId="0" xfId="0" applyNumberFormat="1" applyFont="1" applyAlignment="1">
      <alignment horizontal="right"/>
    </xf>
    <xf numFmtId="0" fontId="2" fillId="0" borderId="0" xfId="0" applyFont="1" applyAlignment="1">
      <alignment horizontal="right"/>
    </xf>
    <xf numFmtId="0" fontId="5" fillId="0" borderId="0" xfId="0" applyFont="1" applyAlignment="1">
      <alignment horizontal="right"/>
    </xf>
    <xf numFmtId="0" fontId="7" fillId="0" borderId="0" xfId="0" applyFont="1"/>
    <xf numFmtId="0" fontId="9" fillId="0" borderId="0" xfId="0" applyFont="1"/>
    <xf numFmtId="174" fontId="3" fillId="0" borderId="0" xfId="0" applyNumberFormat="1" applyFont="1" applyAlignment="1">
      <alignment horizontal="right"/>
    </xf>
    <xf numFmtId="174" fontId="2" fillId="0" borderId="0" xfId="0" applyNumberFormat="1" applyFont="1"/>
    <xf numFmtId="0" fontId="3" fillId="0" borderId="13" xfId="0" applyFont="1" applyBorder="1"/>
    <xf numFmtId="0" fontId="3" fillId="0" borderId="13" xfId="0" applyFont="1" applyBorder="1" applyAlignment="1">
      <alignment horizontal="right"/>
    </xf>
    <xf numFmtId="174" fontId="3" fillId="0" borderId="13" xfId="0" applyNumberFormat="1" applyFont="1" applyBorder="1" applyAlignment="1">
      <alignment horizontal="right"/>
    </xf>
    <xf numFmtId="0" fontId="3" fillId="0" borderId="3" xfId="0" applyFont="1" applyBorder="1" applyAlignment="1">
      <alignment horizontal="right"/>
    </xf>
    <xf numFmtId="174" fontId="3" fillId="0" borderId="3" xfId="0" applyNumberFormat="1" applyFont="1" applyBorder="1" applyAlignment="1">
      <alignment horizontal="right"/>
    </xf>
    <xf numFmtId="174" fontId="3" fillId="0" borderId="17" xfId="0" applyNumberFormat="1" applyFont="1" applyBorder="1" applyAlignment="1">
      <alignment horizontal="right"/>
    </xf>
    <xf numFmtId="174" fontId="3" fillId="0" borderId="18" xfId="0" applyNumberFormat="1" applyFont="1" applyBorder="1" applyAlignment="1">
      <alignment horizontal="right"/>
    </xf>
    <xf numFmtId="173" fontId="3" fillId="0" borderId="20" xfId="0" applyNumberFormat="1" applyFont="1" applyBorder="1" applyAlignment="1">
      <alignment horizontal="right"/>
    </xf>
    <xf numFmtId="164" fontId="7" fillId="0" borderId="0" xfId="0" applyNumberFormat="1" applyFont="1" applyAlignment="1">
      <alignment horizontal="right"/>
    </xf>
    <xf numFmtId="174" fontId="3" fillId="0" borderId="20" xfId="0" applyNumberFormat="1" applyFont="1" applyBorder="1" applyAlignment="1">
      <alignment horizontal="right"/>
    </xf>
    <xf numFmtId="174" fontId="3" fillId="0" borderId="22" xfId="0" applyNumberFormat="1" applyFont="1" applyBorder="1" applyAlignment="1">
      <alignment horizontal="right"/>
    </xf>
    <xf numFmtId="0" fontId="8" fillId="0" borderId="8" xfId="0" applyFont="1" applyBorder="1" applyAlignment="1">
      <alignment horizontal="center"/>
    </xf>
    <xf numFmtId="0" fontId="2" fillId="0" borderId="8" xfId="0" applyFont="1" applyBorder="1"/>
    <xf numFmtId="0" fontId="5" fillId="0" borderId="23" xfId="0" applyFont="1" applyBorder="1"/>
    <xf numFmtId="0" fontId="3" fillId="0" borderId="23" xfId="0" applyFont="1" applyBorder="1" applyAlignment="1">
      <alignment horizontal="right"/>
    </xf>
    <xf numFmtId="174" fontId="3" fillId="0" borderId="23" xfId="0" applyNumberFormat="1" applyFont="1" applyBorder="1" applyAlignment="1">
      <alignment horizontal="right"/>
    </xf>
    <xf numFmtId="174" fontId="3" fillId="0" borderId="24" xfId="0" applyNumberFormat="1" applyFont="1" applyBorder="1" applyAlignment="1">
      <alignment horizontal="right"/>
    </xf>
    <xf numFmtId="0" fontId="12" fillId="0" borderId="0" xfId="0" applyFont="1"/>
    <xf numFmtId="0" fontId="14" fillId="0" borderId="0" xfId="0" applyFont="1"/>
    <xf numFmtId="0" fontId="16" fillId="0" borderId="0" xfId="0" applyFont="1" applyAlignment="1">
      <alignment horizontal="right"/>
    </xf>
    <xf numFmtId="0" fontId="12" fillId="0" borderId="8" xfId="0" applyFont="1" applyBorder="1"/>
    <xf numFmtId="0" fontId="16" fillId="0" borderId="8" xfId="0" applyFont="1" applyBorder="1" applyAlignment="1">
      <alignment horizontal="right"/>
    </xf>
    <xf numFmtId="0" fontId="12" fillId="0" borderId="0" xfId="0" applyFont="1" applyAlignment="1">
      <alignment horizontal="right"/>
    </xf>
    <xf numFmtId="0" fontId="17" fillId="0" borderId="0" xfId="0" applyFont="1"/>
    <xf numFmtId="174" fontId="16" fillId="0" borderId="0" xfId="0" applyNumberFormat="1" applyFont="1" applyAlignment="1">
      <alignment horizontal="right"/>
    </xf>
    <xf numFmtId="0" fontId="15" fillId="0" borderId="0" xfId="0" applyFont="1"/>
    <xf numFmtId="0" fontId="16" fillId="0" borderId="0" xfId="0" applyFont="1"/>
    <xf numFmtId="174" fontId="16" fillId="0" borderId="13" xfId="0" applyNumberFormat="1" applyFont="1" applyBorder="1" applyAlignment="1">
      <alignment horizontal="right"/>
    </xf>
    <xf numFmtId="0" fontId="17" fillId="0" borderId="23" xfId="0" applyFont="1" applyBorder="1"/>
    <xf numFmtId="174" fontId="16" fillId="0" borderId="23" xfId="0" applyNumberFormat="1" applyFont="1" applyBorder="1" applyAlignment="1">
      <alignment horizontal="right"/>
    </xf>
    <xf numFmtId="174" fontId="16" fillId="0" borderId="24" xfId="0" applyNumberFormat="1" applyFont="1" applyBorder="1" applyAlignment="1">
      <alignment horizontal="right"/>
    </xf>
    <xf numFmtId="4" fontId="3" fillId="0" borderId="0" xfId="1" applyNumberFormat="1" applyFont="1" applyBorder="1" applyAlignment="1">
      <alignment horizontal="right"/>
    </xf>
    <xf numFmtId="0" fontId="0" fillId="0" borderId="8" xfId="0" applyBorder="1"/>
    <xf numFmtId="0" fontId="5" fillId="0" borderId="24" xfId="0" applyFont="1" applyBorder="1"/>
    <xf numFmtId="0" fontId="3" fillId="0" borderId="9" xfId="0" applyFont="1" applyBorder="1" applyAlignment="1">
      <alignment horizontal="right"/>
    </xf>
    <xf numFmtId="174" fontId="3" fillId="0" borderId="9" xfId="0" applyNumberFormat="1" applyFont="1" applyBorder="1" applyAlignment="1">
      <alignment horizontal="right"/>
    </xf>
    <xf numFmtId="170" fontId="3" fillId="0" borderId="11" xfId="0" applyNumberFormat="1" applyFont="1" applyBorder="1" applyAlignment="1">
      <alignment horizontal="right"/>
    </xf>
    <xf numFmtId="170" fontId="3" fillId="0" borderId="27" xfId="0" applyNumberFormat="1" applyFont="1" applyBorder="1" applyAlignment="1">
      <alignment horizontal="right"/>
    </xf>
    <xf numFmtId="174" fontId="3" fillId="0" borderId="29" xfId="0" applyNumberFormat="1" applyFont="1" applyBorder="1" applyAlignment="1">
      <alignment horizontal="right"/>
    </xf>
    <xf numFmtId="174" fontId="3" fillId="0" borderId="31" xfId="0" applyNumberFormat="1" applyFont="1" applyBorder="1" applyAlignment="1">
      <alignment horizontal="right"/>
    </xf>
    <xf numFmtId="174" fontId="3" fillId="0" borderId="11" xfId="0" applyNumberFormat="1" applyFont="1" applyBorder="1" applyAlignment="1">
      <alignment horizontal="right"/>
    </xf>
    <xf numFmtId="174" fontId="3" fillId="0" borderId="27" xfId="0" applyNumberFormat="1" applyFont="1" applyBorder="1" applyAlignment="1">
      <alignment horizontal="right"/>
    </xf>
    <xf numFmtId="173" fontId="3" fillId="0" borderId="29" xfId="0" applyNumberFormat="1" applyFont="1" applyBorder="1" applyAlignment="1">
      <alignment horizontal="right"/>
    </xf>
    <xf numFmtId="164" fontId="3" fillId="0" borderId="29" xfId="0" applyNumberFormat="1" applyFont="1" applyBorder="1" applyAlignment="1">
      <alignment horizontal="right"/>
    </xf>
    <xf numFmtId="0" fontId="0" fillId="0" borderId="0" xfId="0" applyAlignment="1">
      <alignment horizontal="right"/>
    </xf>
    <xf numFmtId="169" fontId="3" fillId="0" borderId="0" xfId="0" applyNumberFormat="1" applyFont="1" applyAlignment="1">
      <alignment horizontal="right"/>
    </xf>
    <xf numFmtId="0" fontId="5" fillId="0" borderId="9" xfId="0" applyFont="1" applyBorder="1"/>
    <xf numFmtId="169" fontId="3" fillId="0" borderId="9" xfId="0" applyNumberFormat="1" applyFont="1" applyBorder="1" applyAlignment="1">
      <alignment horizontal="right"/>
    </xf>
    <xf numFmtId="0" fontId="3" fillId="0" borderId="10" xfId="0" applyFont="1" applyBorder="1" applyAlignment="1">
      <alignment horizontal="right"/>
    </xf>
    <xf numFmtId="169" fontId="3" fillId="0" borderId="10" xfId="0" applyNumberFormat="1" applyFont="1" applyBorder="1" applyAlignment="1">
      <alignment horizontal="right"/>
    </xf>
    <xf numFmtId="0" fontId="5" fillId="0" borderId="8" xfId="0" applyFont="1" applyBorder="1"/>
    <xf numFmtId="169" fontId="3" fillId="0" borderId="8" xfId="0" applyNumberFormat="1" applyFont="1" applyBorder="1" applyAlignment="1">
      <alignment horizontal="right"/>
    </xf>
    <xf numFmtId="0" fontId="4" fillId="0" borderId="0" xfId="0" applyFont="1" applyAlignment="1">
      <alignment horizontal="right"/>
    </xf>
    <xf numFmtId="0" fontId="3" fillId="0" borderId="23" xfId="0" applyFont="1" applyBorder="1"/>
    <xf numFmtId="0" fontId="3" fillId="0" borderId="32" xfId="0" applyFont="1" applyBorder="1"/>
    <xf numFmtId="0" fontId="3" fillId="0" borderId="32" xfId="0" applyFont="1" applyBorder="1" applyAlignment="1">
      <alignment horizontal="right"/>
    </xf>
    <xf numFmtId="0" fontId="4" fillId="4" borderId="0" xfId="0" applyFont="1" applyFill="1" applyAlignment="1">
      <alignment horizontal="right"/>
    </xf>
    <xf numFmtId="0" fontId="4" fillId="4" borderId="8" xfId="0" applyFont="1" applyFill="1" applyBorder="1" applyAlignment="1">
      <alignment horizontal="right"/>
    </xf>
    <xf numFmtId="49" fontId="4" fillId="4" borderId="0" xfId="0" applyNumberFormat="1" applyFont="1" applyFill="1" applyAlignment="1">
      <alignment horizontal="right"/>
    </xf>
    <xf numFmtId="164" fontId="4" fillId="4" borderId="9" xfId="0" applyNumberFormat="1" applyFont="1" applyFill="1" applyBorder="1" applyAlignment="1">
      <alignment horizontal="right"/>
    </xf>
    <xf numFmtId="164" fontId="4" fillId="4" borderId="0" xfId="0" applyNumberFormat="1" applyFont="1" applyFill="1" applyAlignment="1">
      <alignment horizontal="right"/>
    </xf>
    <xf numFmtId="164" fontId="4" fillId="4" borderId="13" xfId="0" applyNumberFormat="1" applyFont="1" applyFill="1" applyBorder="1" applyAlignment="1">
      <alignment horizontal="right"/>
    </xf>
    <xf numFmtId="164" fontId="4" fillId="4" borderId="32" xfId="0" applyNumberFormat="1" applyFont="1" applyFill="1" applyBorder="1" applyAlignment="1">
      <alignment horizontal="right"/>
    </xf>
    <xf numFmtId="164" fontId="4" fillId="4" borderId="23" xfId="0" applyNumberFormat="1" applyFont="1" applyFill="1" applyBorder="1" applyAlignment="1">
      <alignment horizontal="right"/>
    </xf>
    <xf numFmtId="2" fontId="3" fillId="0" borderId="0" xfId="0" applyNumberFormat="1" applyFont="1" applyAlignment="1">
      <alignment horizontal="right"/>
    </xf>
    <xf numFmtId="174" fontId="0" fillId="0" borderId="0" xfId="0" applyNumberFormat="1"/>
    <xf numFmtId="169" fontId="5" fillId="4" borderId="0" xfId="0" applyNumberFormat="1" applyFont="1" applyFill="1" applyAlignment="1">
      <alignment horizontal="right"/>
    </xf>
    <xf numFmtId="0" fontId="20" fillId="3" borderId="0" xfId="0" applyFont="1" applyFill="1" applyAlignment="1">
      <alignment horizontal="right"/>
    </xf>
    <xf numFmtId="49" fontId="3" fillId="0" borderId="8" xfId="0" applyNumberFormat="1" applyFont="1" applyBorder="1" applyAlignment="1">
      <alignment horizontal="right"/>
    </xf>
    <xf numFmtId="0" fontId="20" fillId="3" borderId="8" xfId="0" applyFont="1" applyFill="1" applyBorder="1" applyAlignment="1">
      <alignment horizontal="right"/>
    </xf>
    <xf numFmtId="49" fontId="3" fillId="0" borderId="9" xfId="0" applyNumberFormat="1" applyFont="1" applyBorder="1" applyAlignment="1">
      <alignment horizontal="right"/>
    </xf>
    <xf numFmtId="49" fontId="3" fillId="0" borderId="10" xfId="0" applyNumberFormat="1" applyFont="1" applyBorder="1" applyAlignment="1">
      <alignment horizontal="right"/>
    </xf>
    <xf numFmtId="169" fontId="5" fillId="4" borderId="10" xfId="0" applyNumberFormat="1" applyFont="1" applyFill="1" applyBorder="1" applyAlignment="1">
      <alignment horizontal="right"/>
    </xf>
    <xf numFmtId="169" fontId="5" fillId="4" borderId="9" xfId="0" applyNumberFormat="1" applyFont="1" applyFill="1" applyBorder="1" applyAlignment="1">
      <alignment horizontal="right"/>
    </xf>
    <xf numFmtId="0" fontId="5" fillId="0" borderId="34" xfId="0" applyFont="1" applyBorder="1"/>
    <xf numFmtId="49" fontId="3" fillId="0" borderId="34" xfId="0" applyNumberFormat="1" applyFont="1" applyBorder="1" applyAlignment="1">
      <alignment horizontal="right"/>
    </xf>
    <xf numFmtId="169" fontId="5" fillId="4" borderId="34" xfId="0" applyNumberFormat="1" applyFont="1" applyFill="1" applyBorder="1" applyAlignment="1">
      <alignment horizontal="right"/>
    </xf>
    <xf numFmtId="174" fontId="2" fillId="0" borderId="0" xfId="0" applyNumberFormat="1" applyFont="1" applyAlignment="1">
      <alignment horizontal="right"/>
    </xf>
    <xf numFmtId="0" fontId="20" fillId="0" borderId="0" xfId="0" applyFont="1" applyAlignment="1">
      <alignment horizontal="right"/>
    </xf>
    <xf numFmtId="172" fontId="3" fillId="0" borderId="23" xfId="1" applyNumberFormat="1" applyFont="1" applyBorder="1" applyAlignment="1">
      <alignment horizontal="right"/>
    </xf>
    <xf numFmtId="0" fontId="13" fillId="0" borderId="8" xfId="0" applyFont="1" applyBorder="1" applyAlignment="1">
      <alignment horizontal="center"/>
    </xf>
    <xf numFmtId="0" fontId="5" fillId="0" borderId="11" xfId="0" applyFont="1" applyBorder="1"/>
    <xf numFmtId="169" fontId="3" fillId="0" borderId="0" xfId="1" applyNumberFormat="1" applyFont="1" applyBorder="1" applyAlignment="1">
      <alignment horizontal="right"/>
    </xf>
    <xf numFmtId="172" fontId="3" fillId="0" borderId="9" xfId="1" applyNumberFormat="1" applyFont="1" applyBorder="1" applyAlignment="1">
      <alignment horizontal="right"/>
    </xf>
    <xf numFmtId="0" fontId="3" fillId="0" borderId="34" xfId="0" applyFont="1" applyBorder="1"/>
    <xf numFmtId="171" fontId="3" fillId="0" borderId="34" xfId="1" applyNumberFormat="1" applyFont="1" applyBorder="1" applyAlignment="1">
      <alignment horizontal="right"/>
    </xf>
    <xf numFmtId="173" fontId="7" fillId="0" borderId="0" xfId="1" applyNumberFormat="1" applyFont="1" applyFill="1" applyBorder="1" applyAlignment="1">
      <alignment horizontal="right"/>
    </xf>
    <xf numFmtId="172" fontId="3" fillId="0" borderId="0" xfId="1" applyNumberFormat="1" applyFont="1" applyFill="1" applyAlignment="1">
      <alignment horizontal="right"/>
    </xf>
    <xf numFmtId="49" fontId="21" fillId="0" borderId="0" xfId="0" applyNumberFormat="1" applyFont="1" applyAlignment="1">
      <alignment horizontal="center"/>
    </xf>
    <xf numFmtId="0" fontId="22" fillId="0" borderId="0" xfId="0" applyFont="1"/>
    <xf numFmtId="0" fontId="23" fillId="0" borderId="0" xfId="0" applyFont="1"/>
    <xf numFmtId="174" fontId="17" fillId="0" borderId="0" xfId="0" applyNumberFormat="1" applyFont="1" applyAlignment="1">
      <alignment horizontal="right"/>
    </xf>
    <xf numFmtId="167" fontId="15" fillId="0" borderId="0" xfId="0" applyNumberFormat="1" applyFont="1" applyAlignment="1">
      <alignment horizontal="right"/>
    </xf>
    <xf numFmtId="0" fontId="16" fillId="0" borderId="13" xfId="0" applyFont="1" applyBorder="1"/>
    <xf numFmtId="0" fontId="12" fillId="0" borderId="7" xfId="0" applyFont="1" applyBorder="1"/>
    <xf numFmtId="174" fontId="16" fillId="0" borderId="7" xfId="0" applyNumberFormat="1" applyFont="1" applyBorder="1" applyAlignment="1">
      <alignment horizontal="right"/>
    </xf>
    <xf numFmtId="174" fontId="5" fillId="0" borderId="0" xfId="0" applyNumberFormat="1" applyFont="1" applyAlignment="1">
      <alignment horizontal="right"/>
    </xf>
    <xf numFmtId="167" fontId="2" fillId="3" borderId="0" xfId="0" applyNumberFormat="1" applyFont="1" applyFill="1" applyAlignment="1">
      <alignment horizontal="right"/>
    </xf>
    <xf numFmtId="167" fontId="2" fillId="0" borderId="0" xfId="0" applyNumberFormat="1" applyFont="1" applyAlignment="1">
      <alignment horizontal="right"/>
    </xf>
    <xf numFmtId="167" fontId="7" fillId="0" borderId="0" xfId="0" applyNumberFormat="1" applyFont="1" applyAlignment="1">
      <alignment horizontal="right"/>
    </xf>
    <xf numFmtId="49" fontId="25" fillId="0" borderId="0" xfId="0" applyNumberFormat="1" applyFont="1" applyAlignment="1">
      <alignment horizontal="center"/>
    </xf>
    <xf numFmtId="0" fontId="28" fillId="0" borderId="0" xfId="0" applyFont="1"/>
    <xf numFmtId="0" fontId="2" fillId="0" borderId="34" xfId="0" applyFont="1" applyBorder="1"/>
    <xf numFmtId="174" fontId="3" fillId="0" borderId="34" xfId="0" applyNumberFormat="1" applyFont="1" applyBorder="1" applyAlignment="1">
      <alignment horizontal="right"/>
    </xf>
    <xf numFmtId="0" fontId="21" fillId="0" borderId="0" xfId="0" applyFont="1"/>
    <xf numFmtId="169" fontId="16" fillId="0" borderId="0" xfId="0" applyNumberFormat="1" applyFont="1" applyAlignment="1">
      <alignment horizontal="right"/>
    </xf>
    <xf numFmtId="169" fontId="16" fillId="0" borderId="13" xfId="0" applyNumberFormat="1" applyFont="1" applyBorder="1" applyAlignment="1">
      <alignment horizontal="right"/>
    </xf>
    <xf numFmtId="167" fontId="2" fillId="3" borderId="11" xfId="0" applyNumberFormat="1" applyFont="1" applyFill="1" applyBorder="1" applyAlignment="1">
      <alignment horizontal="right"/>
    </xf>
    <xf numFmtId="167" fontId="2" fillId="3" borderId="27" xfId="0" applyNumberFormat="1" applyFont="1" applyFill="1" applyBorder="1" applyAlignment="1">
      <alignment horizontal="right"/>
    </xf>
    <xf numFmtId="167" fontId="2" fillId="3" borderId="9" xfId="0" applyNumberFormat="1" applyFont="1" applyFill="1" applyBorder="1" applyAlignment="1">
      <alignment horizontal="right"/>
    </xf>
    <xf numFmtId="167" fontId="2" fillId="3" borderId="31" xfId="0" applyNumberFormat="1" applyFont="1" applyFill="1" applyBorder="1" applyAlignment="1">
      <alignment horizontal="right"/>
    </xf>
    <xf numFmtId="174" fontId="3" fillId="0" borderId="10" xfId="0" applyNumberFormat="1" applyFont="1" applyBorder="1" applyAlignment="1">
      <alignment horizontal="right"/>
    </xf>
    <xf numFmtId="167" fontId="7" fillId="0" borderId="36" xfId="0" applyNumberFormat="1" applyFont="1" applyBorder="1" applyAlignment="1">
      <alignment horizontal="right"/>
    </xf>
    <xf numFmtId="0" fontId="17" fillId="0" borderId="10" xfId="0" applyFont="1" applyBorder="1"/>
    <xf numFmtId="167" fontId="7" fillId="0" borderId="31" xfId="0" applyNumberFormat="1" applyFont="1" applyBorder="1" applyAlignment="1">
      <alignment horizontal="right"/>
    </xf>
    <xf numFmtId="0" fontId="3" fillId="0" borderId="7" xfId="0" applyFont="1" applyBorder="1" applyAlignment="1">
      <alignment horizontal="center" vertical="center"/>
    </xf>
    <xf numFmtId="0" fontId="29" fillId="0" borderId="0" xfId="0" applyFont="1"/>
    <xf numFmtId="164" fontId="3" fillId="0" borderId="0" xfId="0" applyNumberFormat="1" applyFont="1" applyAlignment="1">
      <alignment horizontal="right"/>
    </xf>
    <xf numFmtId="0" fontId="3" fillId="0" borderId="0" xfId="0" applyFont="1" applyAlignment="1">
      <alignment horizontal="center"/>
    </xf>
    <xf numFmtId="164" fontId="3" fillId="0" borderId="13" xfId="0" applyNumberFormat="1" applyFont="1" applyBorder="1" applyAlignment="1">
      <alignment horizontal="right"/>
    </xf>
    <xf numFmtId="167" fontId="2" fillId="3" borderId="10" xfId="0" applyNumberFormat="1" applyFont="1" applyFill="1" applyBorder="1" applyAlignment="1">
      <alignment horizontal="right"/>
    </xf>
    <xf numFmtId="167" fontId="2" fillId="3" borderId="36" xfId="0" applyNumberFormat="1" applyFont="1" applyFill="1" applyBorder="1" applyAlignment="1">
      <alignment horizontal="right"/>
    </xf>
    <xf numFmtId="167" fontId="2" fillId="3" borderId="34" xfId="0" applyNumberFormat="1" applyFont="1" applyFill="1" applyBorder="1" applyAlignment="1">
      <alignment horizontal="right"/>
    </xf>
    <xf numFmtId="0" fontId="30" fillId="0" borderId="0" xfId="0" applyFont="1"/>
    <xf numFmtId="167" fontId="2" fillId="3" borderId="29" xfId="0" applyNumberFormat="1" applyFont="1" applyFill="1" applyBorder="1" applyAlignment="1">
      <alignment horizontal="right"/>
    </xf>
    <xf numFmtId="167" fontId="2" fillId="0" borderId="31" xfId="0" applyNumberFormat="1" applyFont="1" applyBorder="1" applyAlignment="1">
      <alignment horizontal="right"/>
    </xf>
    <xf numFmtId="174" fontId="7" fillId="0" borderId="0" xfId="0" applyNumberFormat="1" applyFont="1" applyAlignment="1">
      <alignment horizontal="right"/>
    </xf>
    <xf numFmtId="0" fontId="8" fillId="0" borderId="8" xfId="0" applyFont="1" applyBorder="1" applyAlignment="1">
      <alignment horizontal="right"/>
    </xf>
    <xf numFmtId="174" fontId="2" fillId="0" borderId="11" xfId="0" applyNumberFormat="1" applyFont="1" applyBorder="1" applyAlignment="1">
      <alignment horizontal="right"/>
    </xf>
    <xf numFmtId="174" fontId="2" fillId="0" borderId="9" xfId="0" applyNumberFormat="1" applyFont="1" applyBorder="1" applyAlignment="1">
      <alignment horizontal="right"/>
    </xf>
    <xf numFmtId="174" fontId="2" fillId="0" borderId="27" xfId="0" applyNumberFormat="1" applyFont="1" applyBorder="1" applyAlignment="1">
      <alignment horizontal="right"/>
    </xf>
    <xf numFmtId="174" fontId="2" fillId="0" borderId="31" xfId="0" applyNumberFormat="1" applyFont="1" applyBorder="1" applyAlignment="1">
      <alignment horizontal="right"/>
    </xf>
    <xf numFmtId="174" fontId="2" fillId="0" borderId="34" xfId="0" applyNumberFormat="1" applyFont="1" applyBorder="1" applyAlignment="1">
      <alignment horizontal="right"/>
    </xf>
    <xf numFmtId="174" fontId="32" fillId="0" borderId="0" xfId="0" applyNumberFormat="1" applyFont="1" applyAlignment="1">
      <alignment horizontal="right"/>
    </xf>
    <xf numFmtId="0" fontId="33" fillId="0" borderId="0" xfId="0" applyFont="1"/>
    <xf numFmtId="174" fontId="34" fillId="0" borderId="0" xfId="0" applyNumberFormat="1" applyFont="1" applyAlignment="1">
      <alignment horizontal="right"/>
    </xf>
    <xf numFmtId="0" fontId="35" fillId="0" borderId="0" xfId="0" applyFont="1"/>
    <xf numFmtId="49" fontId="36" fillId="0" borderId="0" xfId="0" applyNumberFormat="1" applyFont="1" applyAlignment="1">
      <alignment horizontal="center"/>
    </xf>
    <xf numFmtId="0" fontId="37" fillId="0" borderId="0" xfId="0" applyFont="1"/>
    <xf numFmtId="174" fontId="38" fillId="0" borderId="0" xfId="0" applyNumberFormat="1" applyFont="1" applyAlignment="1">
      <alignment horizontal="right"/>
    </xf>
    <xf numFmtId="0" fontId="39" fillId="0" borderId="0" xfId="0" applyFont="1"/>
    <xf numFmtId="49" fontId="28" fillId="0" borderId="0" xfId="0" applyNumberFormat="1" applyFont="1" applyAlignment="1">
      <alignment horizontal="center"/>
    </xf>
    <xf numFmtId="0" fontId="40" fillId="0" borderId="0" xfId="0" applyFont="1"/>
    <xf numFmtId="49" fontId="41" fillId="0" borderId="0" xfId="0" applyNumberFormat="1" applyFont="1" applyAlignment="1">
      <alignment horizontal="center"/>
    </xf>
    <xf numFmtId="0" fontId="41" fillId="0" borderId="0" xfId="0" applyFont="1"/>
    <xf numFmtId="49" fontId="44" fillId="0" borderId="0" xfId="0" applyNumberFormat="1" applyFont="1" applyAlignment="1">
      <alignment horizontal="center"/>
    </xf>
    <xf numFmtId="0" fontId="44" fillId="0" borderId="0" xfId="0" applyFont="1"/>
    <xf numFmtId="0" fontId="45" fillId="0" borderId="0" xfId="0" applyFont="1"/>
    <xf numFmtId="174" fontId="45" fillId="0" borderId="0" xfId="0" applyNumberFormat="1" applyFont="1" applyAlignment="1">
      <alignment horizontal="right"/>
    </xf>
    <xf numFmtId="0" fontId="46" fillId="0" borderId="0" xfId="0" applyFont="1"/>
    <xf numFmtId="174" fontId="36" fillId="0" borderId="0" xfId="0" applyNumberFormat="1" applyFont="1" applyAlignment="1">
      <alignment horizontal="right"/>
    </xf>
    <xf numFmtId="174" fontId="46" fillId="0" borderId="0" xfId="0" applyNumberFormat="1" applyFont="1" applyAlignment="1">
      <alignment horizontal="right"/>
    </xf>
    <xf numFmtId="0" fontId="49" fillId="0" borderId="0" xfId="0" applyFont="1"/>
    <xf numFmtId="0" fontId="48" fillId="0" borderId="0" xfId="0" applyFont="1"/>
    <xf numFmtId="0" fontId="17" fillId="0" borderId="34" xfId="0" applyFont="1" applyBorder="1"/>
    <xf numFmtId="49" fontId="29" fillId="0" borderId="0" xfId="0" applyNumberFormat="1" applyFont="1" applyAlignment="1">
      <alignment horizontal="center"/>
    </xf>
    <xf numFmtId="0" fontId="2" fillId="0" borderId="13" xfId="0" applyFont="1" applyBorder="1"/>
    <xf numFmtId="164" fontId="3" fillId="0" borderId="0" xfId="1" quotePrefix="1" applyNumberFormat="1" applyFont="1" applyAlignment="1">
      <alignment horizontal="right"/>
    </xf>
    <xf numFmtId="180" fontId="2" fillId="0" borderId="0" xfId="1" applyNumberFormat="1" applyFont="1" applyFill="1" applyAlignment="1">
      <alignment horizontal="right"/>
    </xf>
    <xf numFmtId="0" fontId="2" fillId="0" borderId="8" xfId="0" applyFont="1" applyBorder="1" applyAlignment="1">
      <alignment horizontal="right"/>
    </xf>
    <xf numFmtId="164" fontId="3" fillId="0" borderId="11" xfId="0" applyNumberFormat="1" applyFont="1" applyBorder="1" applyAlignment="1">
      <alignment horizontal="right"/>
    </xf>
    <xf numFmtId="164" fontId="3" fillId="0" borderId="27" xfId="0" applyNumberFormat="1" applyFont="1" applyBorder="1" applyAlignment="1">
      <alignment horizontal="right"/>
    </xf>
    <xf numFmtId="164" fontId="3" fillId="0" borderId="9" xfId="0" applyNumberFormat="1" applyFont="1" applyBorder="1" applyAlignment="1">
      <alignment horizontal="right"/>
    </xf>
    <xf numFmtId="164" fontId="3" fillId="0" borderId="31" xfId="0" applyNumberFormat="1" applyFont="1" applyBorder="1" applyAlignment="1">
      <alignment horizontal="right"/>
    </xf>
    <xf numFmtId="164" fontId="3" fillId="0" borderId="34" xfId="0" applyNumberFormat="1" applyFont="1" applyBorder="1" applyAlignment="1">
      <alignment horizontal="right"/>
    </xf>
    <xf numFmtId="180" fontId="2" fillId="0" borderId="0" xfId="1" applyNumberFormat="1" applyFont="1" applyFill="1" applyBorder="1" applyAlignment="1">
      <alignment horizontal="right"/>
    </xf>
    <xf numFmtId="9" fontId="3" fillId="0" borderId="0" xfId="0" applyNumberFormat="1" applyFont="1" applyAlignment="1">
      <alignment horizontal="left"/>
    </xf>
    <xf numFmtId="0" fontId="0" fillId="0" borderId="0" xfId="0" applyAlignment="1">
      <alignment horizontal="left"/>
    </xf>
    <xf numFmtId="49" fontId="18" fillId="0" borderId="0" xfId="0" applyNumberFormat="1" applyFont="1" applyAlignment="1">
      <alignment horizontal="center"/>
    </xf>
    <xf numFmtId="49" fontId="51" fillId="0" borderId="0" xfId="0" applyNumberFormat="1" applyFont="1" applyAlignment="1">
      <alignment horizontal="center"/>
    </xf>
    <xf numFmtId="175" fontId="32" fillId="0" borderId="0" xfId="0" applyNumberFormat="1" applyFont="1" applyAlignment="1">
      <alignment horizontal="left"/>
    </xf>
    <xf numFmtId="175" fontId="32" fillId="3" borderId="0" xfId="0" applyNumberFormat="1" applyFont="1" applyFill="1" applyAlignment="1">
      <alignment horizontal="right"/>
    </xf>
    <xf numFmtId="4" fontId="32" fillId="3" borderId="0" xfId="1" applyNumberFormat="1" applyFont="1" applyFill="1" applyAlignment="1">
      <alignment horizontal="right"/>
    </xf>
    <xf numFmtId="178" fontId="32" fillId="3" borderId="0" xfId="1" applyNumberFormat="1" applyFont="1" applyFill="1" applyAlignment="1">
      <alignment horizontal="right"/>
    </xf>
    <xf numFmtId="177" fontId="32" fillId="0" borderId="0" xfId="0" applyNumberFormat="1" applyFont="1" applyAlignment="1">
      <alignment horizontal="left"/>
    </xf>
    <xf numFmtId="177" fontId="32" fillId="0" borderId="9" xfId="0" applyNumberFormat="1" applyFont="1" applyBorder="1" applyAlignment="1">
      <alignment horizontal="left"/>
    </xf>
    <xf numFmtId="175" fontId="32" fillId="3" borderId="9" xfId="0" applyNumberFormat="1" applyFont="1" applyFill="1" applyBorder="1" applyAlignment="1">
      <alignment horizontal="right"/>
    </xf>
    <xf numFmtId="4" fontId="32" fillId="3" borderId="9" xfId="1" applyNumberFormat="1" applyFont="1" applyFill="1" applyBorder="1" applyAlignment="1">
      <alignment horizontal="right"/>
    </xf>
    <xf numFmtId="0" fontId="16" fillId="3" borderId="0" xfId="0" applyFont="1" applyFill="1" applyAlignment="1">
      <alignment horizontal="right"/>
    </xf>
    <xf numFmtId="0" fontId="32" fillId="3" borderId="0" xfId="0" applyFont="1" applyFill="1" applyAlignment="1">
      <alignment horizontal="right"/>
    </xf>
    <xf numFmtId="175" fontId="48" fillId="0" borderId="0" xfId="0" applyNumberFormat="1" applyFont="1" applyAlignment="1">
      <alignment horizontal="left"/>
    </xf>
    <xf numFmtId="175" fontId="32" fillId="3" borderId="0" xfId="0" applyNumberFormat="1" applyFont="1" applyFill="1"/>
    <xf numFmtId="175" fontId="32" fillId="0" borderId="0" xfId="0" applyNumberFormat="1" applyFont="1"/>
    <xf numFmtId="175" fontId="32" fillId="0" borderId="9" xfId="0" applyNumberFormat="1" applyFont="1" applyBorder="1"/>
    <xf numFmtId="175" fontId="48" fillId="0" borderId="0" xfId="0" applyNumberFormat="1" applyFont="1"/>
    <xf numFmtId="49" fontId="32" fillId="0" borderId="0" xfId="0" applyNumberFormat="1" applyFont="1" applyAlignment="1">
      <alignment horizontal="right"/>
    </xf>
    <xf numFmtId="175" fontId="48" fillId="0" borderId="9" xfId="0" applyNumberFormat="1" applyFont="1" applyBorder="1"/>
    <xf numFmtId="175" fontId="48" fillId="0" borderId="10" xfId="0" applyNumberFormat="1" applyFont="1" applyBorder="1"/>
    <xf numFmtId="175" fontId="32" fillId="3" borderId="10" xfId="0" applyNumberFormat="1" applyFont="1" applyFill="1" applyBorder="1" applyAlignment="1">
      <alignment horizontal="right"/>
    </xf>
    <xf numFmtId="175" fontId="45" fillId="0" borderId="8" xfId="0" applyNumberFormat="1" applyFont="1" applyBorder="1" applyAlignment="1">
      <alignment horizontal="right"/>
    </xf>
    <xf numFmtId="175" fontId="32" fillId="3" borderId="8" xfId="0" applyNumberFormat="1" applyFont="1" applyFill="1" applyBorder="1" applyAlignment="1">
      <alignment horizontal="right"/>
    </xf>
    <xf numFmtId="0" fontId="32" fillId="3" borderId="8" xfId="0" applyFont="1" applyFill="1" applyBorder="1" applyAlignment="1">
      <alignment horizontal="right"/>
    </xf>
    <xf numFmtId="0" fontId="0" fillId="0" borderId="37" xfId="0" applyBorder="1" applyAlignment="1">
      <alignment horizontal="center"/>
    </xf>
    <xf numFmtId="0" fontId="0" fillId="0" borderId="37" xfId="0" applyBorder="1"/>
    <xf numFmtId="175" fontId="45" fillId="0" borderId="37" xfId="0" applyNumberFormat="1" applyFont="1" applyBorder="1" applyAlignment="1">
      <alignment horizontal="right"/>
    </xf>
    <xf numFmtId="0" fontId="33" fillId="0" borderId="37" xfId="0" applyFont="1" applyBorder="1"/>
    <xf numFmtId="0" fontId="12" fillId="0" borderId="8" xfId="0" applyFont="1" applyBorder="1" applyAlignment="1">
      <alignment horizontal="right"/>
    </xf>
    <xf numFmtId="0" fontId="16" fillId="3" borderId="8" xfId="0" applyFont="1" applyFill="1" applyBorder="1" applyAlignment="1">
      <alignment horizontal="right"/>
    </xf>
    <xf numFmtId="0" fontId="45" fillId="0" borderId="0" xfId="0" applyFont="1" applyAlignment="1">
      <alignment horizontal="right"/>
    </xf>
    <xf numFmtId="0" fontId="45" fillId="0" borderId="8" xfId="0" applyFont="1" applyBorder="1" applyAlignment="1">
      <alignment horizontal="right"/>
    </xf>
    <xf numFmtId="0" fontId="45" fillId="0" borderId="37" xfId="0" applyFont="1" applyBorder="1" applyAlignment="1">
      <alignment horizontal="right"/>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33" fillId="0" borderId="38" xfId="0" applyFont="1" applyBorder="1"/>
    <xf numFmtId="175" fontId="48" fillId="0" borderId="44" xfId="0" applyNumberFormat="1" applyFont="1" applyBorder="1"/>
    <xf numFmtId="175" fontId="32" fillId="3" borderId="34" xfId="0" applyNumberFormat="1" applyFont="1" applyFill="1" applyBorder="1" applyAlignment="1">
      <alignment horizontal="right"/>
    </xf>
    <xf numFmtId="175" fontId="32" fillId="0" borderId="34" xfId="0" applyNumberFormat="1" applyFont="1" applyBorder="1" applyAlignment="1">
      <alignment horizontal="right"/>
    </xf>
    <xf numFmtId="0" fontId="45" fillId="0" borderId="46" xfId="0" applyFont="1" applyBorder="1"/>
    <xf numFmtId="0" fontId="31" fillId="3" borderId="0" xfId="0" applyFont="1" applyFill="1" applyAlignment="1">
      <alignment horizontal="right"/>
    </xf>
    <xf numFmtId="0" fontId="33" fillId="0" borderId="41" xfId="0" applyFont="1" applyBorder="1"/>
    <xf numFmtId="174" fontId="45" fillId="3" borderId="0" xfId="0" applyNumberFormat="1" applyFont="1" applyFill="1" applyAlignment="1">
      <alignment horizontal="right"/>
    </xf>
    <xf numFmtId="0" fontId="33" fillId="0" borderId="39" xfId="0" applyFont="1" applyBorder="1"/>
    <xf numFmtId="0" fontId="32" fillId="0" borderId="39" xfId="0" applyFont="1" applyBorder="1" applyAlignment="1">
      <alignment horizontal="left"/>
    </xf>
    <xf numFmtId="0" fontId="32" fillId="0" borderId="37" xfId="0" applyFont="1" applyBorder="1" applyAlignment="1">
      <alignment horizontal="left"/>
    </xf>
    <xf numFmtId="174" fontId="31" fillId="3" borderId="0" xfId="0" applyNumberFormat="1" applyFont="1" applyFill="1" applyAlignment="1">
      <alignment horizontal="right"/>
    </xf>
    <xf numFmtId="0" fontId="45" fillId="0" borderId="43" xfId="0" applyFont="1" applyBorder="1"/>
    <xf numFmtId="0" fontId="31" fillId="3" borderId="8" xfId="0" applyFont="1" applyFill="1" applyBorder="1" applyAlignment="1">
      <alignment horizontal="right"/>
    </xf>
    <xf numFmtId="0" fontId="32" fillId="0" borderId="51" xfId="0" applyFont="1" applyBorder="1" applyAlignment="1">
      <alignment horizontal="left"/>
    </xf>
    <xf numFmtId="174" fontId="31" fillId="3" borderId="0" xfId="0" quotePrefix="1" applyNumberFormat="1" applyFont="1" applyFill="1" applyAlignment="1">
      <alignment horizontal="right"/>
    </xf>
    <xf numFmtId="0" fontId="45" fillId="0" borderId="47" xfId="0" applyFont="1" applyBorder="1"/>
    <xf numFmtId="0" fontId="45" fillId="0" borderId="38" xfId="0" applyFont="1" applyBorder="1"/>
    <xf numFmtId="0" fontId="48" fillId="0" borderId="44" xfId="0" applyFont="1" applyBorder="1" applyAlignment="1">
      <alignment horizontal="left"/>
    </xf>
    <xf numFmtId="174" fontId="31" fillId="3" borderId="34" xfId="0" applyNumberFormat="1" applyFont="1" applyFill="1" applyBorder="1" applyAlignment="1">
      <alignment horizontal="right"/>
    </xf>
    <xf numFmtId="0" fontId="32" fillId="0" borderId="0" xfId="0" applyFont="1" applyAlignment="1">
      <alignment horizontal="right"/>
    </xf>
    <xf numFmtId="0" fontId="32" fillId="0" borderId="48" xfId="0" applyFont="1" applyBorder="1" applyAlignment="1">
      <alignment horizontal="right"/>
    </xf>
    <xf numFmtId="174" fontId="32" fillId="0" borderId="45" xfId="0" applyNumberFormat="1" applyFont="1" applyBorder="1" applyAlignment="1">
      <alignment horizontal="right"/>
    </xf>
    <xf numFmtId="174" fontId="32" fillId="0" borderId="56" xfId="0" applyNumberFormat="1" applyFont="1" applyBorder="1" applyAlignment="1">
      <alignment horizontal="right"/>
    </xf>
    <xf numFmtId="174" fontId="32" fillId="0" borderId="40" xfId="0" applyNumberFormat="1" applyFont="1" applyBorder="1" applyAlignment="1">
      <alignment horizontal="right"/>
    </xf>
    <xf numFmtId="174" fontId="32" fillId="0" borderId="57" xfId="0" applyNumberFormat="1" applyFont="1" applyBorder="1" applyAlignment="1">
      <alignment horizontal="right"/>
    </xf>
    <xf numFmtId="0" fontId="2" fillId="0" borderId="37" xfId="0" applyFont="1" applyBorder="1"/>
    <xf numFmtId="0" fontId="22" fillId="0" borderId="46" xfId="0" applyFont="1" applyBorder="1" applyAlignment="1">
      <alignment horizontal="right" vertical="top"/>
    </xf>
    <xf numFmtId="0" fontId="5" fillId="0" borderId="40" xfId="0" applyFont="1" applyBorder="1" applyAlignment="1">
      <alignment horizontal="left"/>
    </xf>
    <xf numFmtId="174" fontId="7" fillId="0" borderId="47" xfId="0" applyNumberFormat="1" applyFont="1" applyBorder="1" applyAlignment="1">
      <alignment horizontal="right"/>
    </xf>
    <xf numFmtId="174" fontId="3" fillId="0" borderId="60" xfId="0" applyNumberFormat="1" applyFont="1" applyBorder="1" applyAlignment="1">
      <alignment horizontal="right"/>
    </xf>
    <xf numFmtId="0" fontId="0" fillId="0" borderId="66" xfId="0" applyBorder="1"/>
    <xf numFmtId="0" fontId="16" fillId="0" borderId="0" xfId="0" applyFont="1" applyAlignment="1">
      <alignment horizontal="left"/>
    </xf>
    <xf numFmtId="174" fontId="16" fillId="3" borderId="0" xfId="0" applyNumberFormat="1" applyFont="1" applyFill="1" applyAlignment="1">
      <alignment horizontal="right"/>
    </xf>
    <xf numFmtId="0" fontId="16" fillId="0" borderId="13" xfId="0" applyFont="1" applyBorder="1" applyAlignment="1">
      <alignment horizontal="left"/>
    </xf>
    <xf numFmtId="0" fontId="45" fillId="0" borderId="37" xfId="0" applyFont="1" applyBorder="1"/>
    <xf numFmtId="49" fontId="32" fillId="3" borderId="0" xfId="0" applyNumberFormat="1" applyFont="1" applyFill="1" applyAlignment="1">
      <alignment horizontal="right"/>
    </xf>
    <xf numFmtId="0" fontId="45" fillId="0" borderId="7" xfId="0" applyFont="1" applyBorder="1"/>
    <xf numFmtId="0" fontId="32" fillId="0" borderId="0" xfId="0" applyFont="1" applyAlignment="1">
      <alignment horizontal="left"/>
    </xf>
    <xf numFmtId="174" fontId="32" fillId="3" borderId="0" xfId="0" applyNumberFormat="1" applyFont="1" applyFill="1" applyAlignment="1">
      <alignment horizontal="right"/>
    </xf>
    <xf numFmtId="0" fontId="32" fillId="0" borderId="64" xfId="0" applyFont="1" applyBorder="1" applyAlignment="1">
      <alignment horizontal="left"/>
    </xf>
    <xf numFmtId="0" fontId="32" fillId="0" borderId="65" xfId="0" applyFont="1" applyBorder="1" applyAlignment="1">
      <alignment horizontal="left"/>
    </xf>
    <xf numFmtId="0" fontId="2" fillId="0" borderId="39" xfId="0" applyFont="1" applyBorder="1"/>
    <xf numFmtId="0" fontId="0" fillId="0" borderId="67" xfId="0" applyBorder="1"/>
    <xf numFmtId="0" fontId="56" fillId="0" borderId="38" xfId="0" applyFont="1" applyBorder="1" applyAlignment="1">
      <alignment horizontal="right"/>
    </xf>
    <xf numFmtId="0" fontId="57" fillId="0" borderId="0" xfId="0" applyFont="1"/>
    <xf numFmtId="0" fontId="59" fillId="0" borderId="47" xfId="0" applyFont="1" applyBorder="1"/>
    <xf numFmtId="0" fontId="58" fillId="0" borderId="67" xfId="0" applyFont="1" applyBorder="1"/>
    <xf numFmtId="0" fontId="32" fillId="0" borderId="67" xfId="0" applyFont="1" applyBorder="1" applyAlignment="1">
      <alignment horizontal="left"/>
    </xf>
    <xf numFmtId="0" fontId="45" fillId="0" borderId="69" xfId="0" applyFont="1" applyBorder="1"/>
    <xf numFmtId="0" fontId="32" fillId="3" borderId="48" xfId="0" applyFont="1" applyFill="1" applyBorder="1" applyAlignment="1">
      <alignment horizontal="right"/>
    </xf>
    <xf numFmtId="0" fontId="45" fillId="0" borderId="71" xfId="0" applyFont="1" applyBorder="1"/>
    <xf numFmtId="0" fontId="45" fillId="0" borderId="72" xfId="0" applyFont="1" applyBorder="1"/>
    <xf numFmtId="0" fontId="48" fillId="0" borderId="23" xfId="0" applyFont="1" applyBorder="1" applyAlignment="1">
      <alignment horizontal="left"/>
    </xf>
    <xf numFmtId="174" fontId="32" fillId="3" borderId="23" xfId="0" applyNumberFormat="1" applyFont="1" applyFill="1" applyBorder="1" applyAlignment="1">
      <alignment horizontal="right"/>
    </xf>
    <xf numFmtId="0" fontId="32" fillId="0" borderId="73" xfId="0" applyFont="1" applyBorder="1" applyAlignment="1">
      <alignment horizontal="left"/>
    </xf>
    <xf numFmtId="174" fontId="32" fillId="3" borderId="52" xfId="0" applyNumberFormat="1" applyFont="1" applyFill="1" applyBorder="1" applyAlignment="1">
      <alignment horizontal="right"/>
    </xf>
    <xf numFmtId="0" fontId="48" fillId="0" borderId="74" xfId="0" applyFont="1" applyBorder="1" applyAlignment="1">
      <alignment horizontal="left"/>
    </xf>
    <xf numFmtId="0" fontId="0" fillId="0" borderId="67" xfId="0" applyBorder="1" applyAlignment="1">
      <alignment horizontal="center"/>
    </xf>
    <xf numFmtId="0" fontId="22" fillId="0" borderId="47" xfId="0" applyFont="1" applyBorder="1" applyAlignment="1">
      <alignment horizontal="left" wrapText="1"/>
    </xf>
    <xf numFmtId="0" fontId="16" fillId="0" borderId="67" xfId="0" applyFont="1" applyBorder="1"/>
    <xf numFmtId="0" fontId="16" fillId="0" borderId="75" xfId="0" applyFont="1" applyBorder="1"/>
    <xf numFmtId="0" fontId="16" fillId="3" borderId="76" xfId="0" applyFont="1" applyFill="1" applyBorder="1" applyAlignment="1">
      <alignment horizontal="right"/>
    </xf>
    <xf numFmtId="49" fontId="17" fillId="0" borderId="0" xfId="0" applyNumberFormat="1" applyFont="1" applyAlignment="1">
      <alignment horizontal="left"/>
    </xf>
    <xf numFmtId="0" fontId="32" fillId="0" borderId="0" xfId="0" applyFont="1"/>
    <xf numFmtId="0" fontId="32" fillId="0" borderId="67" xfId="0" applyFont="1" applyBorder="1"/>
    <xf numFmtId="49" fontId="48" fillId="0" borderId="0" xfId="0" applyNumberFormat="1" applyFont="1" applyAlignment="1">
      <alignment horizontal="left"/>
    </xf>
    <xf numFmtId="0" fontId="0" fillId="0" borderId="72" xfId="0" applyBorder="1"/>
    <xf numFmtId="0" fontId="17" fillId="0" borderId="0" xfId="0" applyFont="1" applyAlignment="1">
      <alignment horizontal="left"/>
    </xf>
    <xf numFmtId="0" fontId="16" fillId="0" borderId="78" xfId="0" applyFont="1" applyBorder="1" applyAlignment="1">
      <alignment horizontal="left"/>
    </xf>
    <xf numFmtId="174" fontId="16" fillId="3" borderId="9" xfId="0" applyNumberFormat="1" applyFont="1" applyFill="1" applyBorder="1" applyAlignment="1">
      <alignment horizontal="right"/>
    </xf>
    <xf numFmtId="174" fontId="16" fillId="3" borderId="9" xfId="0" quotePrefix="1" applyNumberFormat="1" applyFont="1" applyFill="1" applyBorder="1" applyAlignment="1">
      <alignment horizontal="right"/>
    </xf>
    <xf numFmtId="174" fontId="16" fillId="3" borderId="79" xfId="0" applyNumberFormat="1" applyFont="1" applyFill="1" applyBorder="1" applyAlignment="1">
      <alignment horizontal="right"/>
    </xf>
    <xf numFmtId="0" fontId="17" fillId="0" borderId="80" xfId="0" applyFont="1" applyBorder="1" applyAlignment="1">
      <alignment horizontal="left"/>
    </xf>
    <xf numFmtId="49" fontId="16" fillId="0" borderId="78" xfId="0" applyNumberFormat="1" applyFont="1" applyBorder="1" applyAlignment="1">
      <alignment horizontal="left"/>
    </xf>
    <xf numFmtId="0" fontId="0" fillId="0" borderId="82" xfId="0" applyBorder="1"/>
    <xf numFmtId="0" fontId="0" fillId="0" borderId="84" xfId="0" applyBorder="1"/>
    <xf numFmtId="0" fontId="0" fillId="0" borderId="83" xfId="0" applyBorder="1"/>
    <xf numFmtId="0" fontId="0" fillId="0" borderId="89" xfId="0" applyBorder="1"/>
    <xf numFmtId="0" fontId="2" fillId="0" borderId="90" xfId="0" applyFont="1" applyBorder="1"/>
    <xf numFmtId="0" fontId="0" fillId="0" borderId="87" xfId="0" applyBorder="1"/>
    <xf numFmtId="0" fontId="0" fillId="0" borderId="92" xfId="0" applyBorder="1"/>
    <xf numFmtId="0" fontId="0" fillId="0" borderId="97" xfId="0" applyBorder="1"/>
    <xf numFmtId="0" fontId="0" fillId="0" borderId="98" xfId="0" applyBorder="1"/>
    <xf numFmtId="0" fontId="0" fillId="0" borderId="100" xfId="0" applyBorder="1"/>
    <xf numFmtId="0" fontId="0" fillId="0" borderId="101" xfId="0" applyBorder="1"/>
    <xf numFmtId="0" fontId="0" fillId="0" borderId="102" xfId="0" applyBorder="1"/>
    <xf numFmtId="0" fontId="0" fillId="0" borderId="71" xfId="0" applyBorder="1"/>
    <xf numFmtId="0" fontId="0" fillId="0" borderId="103" xfId="0" applyBorder="1"/>
    <xf numFmtId="0" fontId="0" fillId="0" borderId="104" xfId="0" applyBorder="1"/>
    <xf numFmtId="0" fontId="2" fillId="0" borderId="38" xfId="0" applyFont="1" applyBorder="1"/>
    <xf numFmtId="0" fontId="2" fillId="0" borderId="84" xfId="0" applyFont="1" applyBorder="1"/>
    <xf numFmtId="0" fontId="2" fillId="0" borderId="108" xfId="0" applyFont="1" applyBorder="1"/>
    <xf numFmtId="0" fontId="17" fillId="0" borderId="23" xfId="0" applyFont="1" applyBorder="1" applyAlignment="1">
      <alignment horizontal="left"/>
    </xf>
    <xf numFmtId="174" fontId="12" fillId="0" borderId="0" xfId="0" applyNumberFormat="1" applyFont="1" applyAlignment="1">
      <alignment horizontal="right"/>
    </xf>
    <xf numFmtId="0" fontId="45" fillId="0" borderId="40" xfId="0" applyFont="1" applyBorder="1"/>
    <xf numFmtId="0" fontId="45" fillId="0" borderId="87" xfId="0" applyFont="1" applyBorder="1"/>
    <xf numFmtId="0" fontId="45" fillId="0" borderId="88" xfId="0" applyFont="1" applyBorder="1"/>
    <xf numFmtId="0" fontId="32" fillId="0" borderId="87" xfId="0" applyFont="1" applyBorder="1" applyAlignment="1">
      <alignment horizontal="left"/>
    </xf>
    <xf numFmtId="0" fontId="32" fillId="0" borderId="59" xfId="0" applyFont="1" applyBorder="1" applyAlignment="1">
      <alignment horizontal="left"/>
    </xf>
    <xf numFmtId="49" fontId="48" fillId="0" borderId="93" xfId="0" applyNumberFormat="1" applyFont="1" applyBorder="1" applyAlignment="1">
      <alignment horizontal="left"/>
    </xf>
    <xf numFmtId="174" fontId="45" fillId="0" borderId="93" xfId="0" applyNumberFormat="1" applyFont="1" applyBorder="1" applyAlignment="1">
      <alignment horizontal="right"/>
    </xf>
    <xf numFmtId="174" fontId="45" fillId="0" borderId="94" xfId="0" applyNumberFormat="1" applyFont="1" applyBorder="1" applyAlignment="1">
      <alignment horizontal="right"/>
    </xf>
    <xf numFmtId="174" fontId="45" fillId="0" borderId="95" xfId="0" applyNumberFormat="1" applyFont="1" applyBorder="1" applyAlignment="1">
      <alignment horizontal="right"/>
    </xf>
    <xf numFmtId="174" fontId="45" fillId="0" borderId="37" xfId="0" applyNumberFormat="1" applyFont="1" applyBorder="1" applyAlignment="1">
      <alignment horizontal="right"/>
    </xf>
    <xf numFmtId="174" fontId="32" fillId="0" borderId="37" xfId="0" applyNumberFormat="1" applyFont="1" applyBorder="1" applyAlignment="1">
      <alignment horizontal="right"/>
    </xf>
    <xf numFmtId="174" fontId="32" fillId="0" borderId="55" xfId="0" applyNumberFormat="1" applyFont="1" applyBorder="1" applyAlignment="1">
      <alignment horizontal="right"/>
    </xf>
    <xf numFmtId="0" fontId="48" fillId="0" borderId="105" xfId="0" applyFont="1" applyBorder="1" applyAlignment="1">
      <alignment horizontal="left"/>
    </xf>
    <xf numFmtId="174" fontId="32" fillId="0" borderId="49" xfId="0" applyNumberFormat="1" applyFont="1" applyBorder="1" applyAlignment="1">
      <alignment horizontal="right"/>
    </xf>
    <xf numFmtId="0" fontId="60" fillId="0" borderId="86" xfId="0" applyFont="1" applyBorder="1" applyAlignment="1">
      <alignment horizontal="center"/>
    </xf>
    <xf numFmtId="0" fontId="2" fillId="0" borderId="67" xfId="0" applyFont="1" applyBorder="1"/>
    <xf numFmtId="0" fontId="2" fillId="0" borderId="67" xfId="0" applyFont="1" applyBorder="1" applyAlignment="1">
      <alignment horizontal="right"/>
    </xf>
    <xf numFmtId="0" fontId="16" fillId="0" borderId="7" xfId="0" applyFont="1" applyBorder="1"/>
    <xf numFmtId="0" fontId="33" fillId="0" borderId="67" xfId="0" applyFont="1" applyBorder="1"/>
    <xf numFmtId="0" fontId="45" fillId="0" borderId="67" xfId="0" applyFont="1" applyBorder="1" applyAlignment="1">
      <alignment horizontal="right"/>
    </xf>
    <xf numFmtId="0" fontId="32" fillId="3" borderId="84" xfId="0" applyFont="1" applyFill="1" applyBorder="1" applyAlignment="1">
      <alignment horizontal="right"/>
    </xf>
    <xf numFmtId="0" fontId="32" fillId="3" borderId="67" xfId="0" applyFont="1" applyFill="1" applyBorder="1" applyAlignment="1">
      <alignment horizontal="right"/>
    </xf>
    <xf numFmtId="0" fontId="48" fillId="0" borderId="0" xfId="0" applyFont="1" applyAlignment="1">
      <alignment horizontal="left"/>
    </xf>
    <xf numFmtId="0" fontId="32" fillId="3" borderId="0" xfId="0" applyFont="1" applyFill="1"/>
    <xf numFmtId="0" fontId="48" fillId="0" borderId="67" xfId="0" applyFont="1" applyBorder="1"/>
    <xf numFmtId="174" fontId="32" fillId="3" borderId="67" xfId="0" applyNumberFormat="1" applyFont="1" applyFill="1" applyBorder="1" applyAlignment="1">
      <alignment horizontal="right"/>
    </xf>
    <xf numFmtId="0" fontId="32" fillId="0" borderId="7" xfId="0" applyFont="1" applyBorder="1"/>
    <xf numFmtId="0" fontId="35" fillId="0" borderId="67" xfId="0" applyFont="1" applyBorder="1"/>
    <xf numFmtId="0" fontId="2" fillId="0" borderId="110" xfId="0" applyFont="1" applyBorder="1"/>
    <xf numFmtId="0" fontId="0" fillId="0" borderId="112" xfId="0" applyBorder="1"/>
    <xf numFmtId="0" fontId="33" fillId="0" borderId="72" xfId="0" applyFont="1" applyBorder="1"/>
    <xf numFmtId="0" fontId="48" fillId="0" borderId="107" xfId="0" applyFont="1" applyBorder="1" applyAlignment="1">
      <alignment horizontal="left"/>
    </xf>
    <xf numFmtId="0" fontId="45" fillId="0" borderId="109" xfId="0" applyFont="1" applyBorder="1" applyAlignment="1">
      <alignment horizontal="right"/>
    </xf>
    <xf numFmtId="0" fontId="32" fillId="3" borderId="86" xfId="0" applyFont="1" applyFill="1" applyBorder="1" applyAlignment="1">
      <alignment horizontal="right"/>
    </xf>
    <xf numFmtId="0" fontId="32" fillId="0" borderId="86" xfId="0" applyFont="1" applyBorder="1"/>
    <xf numFmtId="174" fontId="32" fillId="3" borderId="86" xfId="0" applyNumberFormat="1" applyFont="1" applyFill="1" applyBorder="1" applyAlignment="1">
      <alignment horizontal="right"/>
    </xf>
    <xf numFmtId="0" fontId="2" fillId="0" borderId="113" xfId="0" applyFont="1" applyBorder="1"/>
    <xf numFmtId="0" fontId="45" fillId="0" borderId="111" xfId="0" applyFont="1" applyBorder="1" applyAlignment="1">
      <alignment horizontal="right"/>
    </xf>
    <xf numFmtId="0" fontId="32" fillId="3" borderId="91" xfId="0" applyFont="1" applyFill="1" applyBorder="1" applyAlignment="1">
      <alignment horizontal="right"/>
    </xf>
    <xf numFmtId="0" fontId="45" fillId="0" borderId="67" xfId="0" applyFont="1" applyBorder="1"/>
    <xf numFmtId="3" fontId="45" fillId="0" borderId="67" xfId="0" applyNumberFormat="1" applyFont="1" applyBorder="1"/>
    <xf numFmtId="0" fontId="2" fillId="0" borderId="84" xfId="0" applyFont="1" applyBorder="1" applyAlignment="1">
      <alignment horizontal="right"/>
    </xf>
    <xf numFmtId="0" fontId="17" fillId="0" borderId="7" xfId="0" applyFont="1" applyBorder="1"/>
    <xf numFmtId="0" fontId="32" fillId="0" borderId="13" xfId="0" applyFont="1" applyBorder="1"/>
    <xf numFmtId="0" fontId="33" fillId="0" borderId="110" xfId="0" applyFont="1" applyBorder="1"/>
    <xf numFmtId="0" fontId="31" fillId="0" borderId="97" xfId="0" applyFont="1" applyBorder="1"/>
    <xf numFmtId="0" fontId="48" fillId="0" borderId="97" xfId="0" applyFont="1" applyBorder="1"/>
    <xf numFmtId="0" fontId="32" fillId="0" borderId="97" xfId="0" applyFont="1" applyBorder="1"/>
    <xf numFmtId="0" fontId="31" fillId="0" borderId="109" xfId="0" applyFont="1" applyBorder="1"/>
    <xf numFmtId="0" fontId="33" fillId="0" borderId="84" xfId="0" applyFont="1" applyBorder="1"/>
    <xf numFmtId="0" fontId="32" fillId="0" borderId="116" xfId="0" applyFont="1" applyBorder="1"/>
    <xf numFmtId="0" fontId="33" fillId="0" borderId="107" xfId="0" applyFont="1" applyBorder="1"/>
    <xf numFmtId="0" fontId="61" fillId="0" borderId="72" xfId="0" applyFont="1" applyBorder="1"/>
    <xf numFmtId="0" fontId="48" fillId="0" borderId="74" xfId="0" applyFont="1" applyBorder="1"/>
    <xf numFmtId="0" fontId="62" fillId="0" borderId="38" xfId="0" applyFont="1" applyBorder="1" applyAlignment="1">
      <alignment horizontal="right"/>
    </xf>
    <xf numFmtId="0" fontId="62" fillId="0" borderId="114" xfId="0" applyFont="1" applyBorder="1" applyAlignment="1">
      <alignment horizontal="right"/>
    </xf>
    <xf numFmtId="0" fontId="62" fillId="0" borderId="37" xfId="0" applyFont="1" applyBorder="1" applyAlignment="1">
      <alignment horizontal="right"/>
    </xf>
    <xf numFmtId="0" fontId="62" fillId="0" borderId="72" xfId="0" applyFont="1" applyBorder="1" applyAlignment="1">
      <alignment horizontal="right"/>
    </xf>
    <xf numFmtId="0" fontId="62" fillId="0" borderId="70" xfId="0" applyFont="1" applyBorder="1" applyAlignment="1">
      <alignment horizontal="right"/>
    </xf>
    <xf numFmtId="174" fontId="62" fillId="0" borderId="82" xfId="0" applyNumberFormat="1" applyFont="1" applyBorder="1" applyAlignment="1">
      <alignment horizontal="right"/>
    </xf>
    <xf numFmtId="174" fontId="62" fillId="0" borderId="124" xfId="0" applyNumberFormat="1" applyFont="1" applyBorder="1" applyAlignment="1">
      <alignment horizontal="right"/>
    </xf>
    <xf numFmtId="174" fontId="62" fillId="0" borderId="112" xfId="0" applyNumberFormat="1" applyFont="1" applyBorder="1" applyAlignment="1">
      <alignment horizontal="right"/>
    </xf>
    <xf numFmtId="174" fontId="62" fillId="0" borderId="125" xfId="0" applyNumberFormat="1" applyFont="1" applyBorder="1" applyAlignment="1">
      <alignment horizontal="right"/>
    </xf>
    <xf numFmtId="174" fontId="62" fillId="0" borderId="117" xfId="0" quotePrefix="1" applyNumberFormat="1" applyFont="1" applyBorder="1" applyAlignment="1">
      <alignment horizontal="right"/>
    </xf>
    <xf numFmtId="174" fontId="62" fillId="0" borderId="118" xfId="0" applyNumberFormat="1" applyFont="1" applyBorder="1" applyAlignment="1">
      <alignment horizontal="right"/>
    </xf>
    <xf numFmtId="174" fontId="62" fillId="0" borderId="119" xfId="0" applyNumberFormat="1" applyFont="1" applyBorder="1" applyAlignment="1">
      <alignment horizontal="right"/>
    </xf>
    <xf numFmtId="174" fontId="62" fillId="0" borderId="83" xfId="0" applyNumberFormat="1" applyFont="1" applyBorder="1" applyAlignment="1">
      <alignment horizontal="right"/>
    </xf>
    <xf numFmtId="174" fontId="62" fillId="0" borderId="67" xfId="0" applyNumberFormat="1" applyFont="1" applyBorder="1" applyAlignment="1">
      <alignment horizontal="right"/>
    </xf>
    <xf numFmtId="174" fontId="62" fillId="0" borderId="120" xfId="0" applyNumberFormat="1" applyFont="1" applyBorder="1" applyAlignment="1">
      <alignment horizontal="right"/>
    </xf>
    <xf numFmtId="174" fontId="62" fillId="0" borderId="127" xfId="0" applyNumberFormat="1" applyFont="1" applyBorder="1" applyAlignment="1">
      <alignment horizontal="right"/>
    </xf>
    <xf numFmtId="174" fontId="62" fillId="0" borderId="126" xfId="0" applyNumberFormat="1" applyFont="1" applyBorder="1" applyAlignment="1">
      <alignment horizontal="right"/>
    </xf>
    <xf numFmtId="174" fontId="62" fillId="0" borderId="83" xfId="0" quotePrefix="1" applyNumberFormat="1" applyFont="1" applyBorder="1" applyAlignment="1">
      <alignment horizontal="right"/>
    </xf>
    <xf numFmtId="174" fontId="62" fillId="0" borderId="121" xfId="0" applyNumberFormat="1" applyFont="1" applyBorder="1" applyAlignment="1">
      <alignment horizontal="right"/>
    </xf>
    <xf numFmtId="174" fontId="62" fillId="0" borderId="115" xfId="0" applyNumberFormat="1" applyFont="1" applyBorder="1" applyAlignment="1">
      <alignment horizontal="right"/>
    </xf>
    <xf numFmtId="174" fontId="62" fillId="0" borderId="122" xfId="0" applyNumberFormat="1" applyFont="1" applyBorder="1" applyAlignment="1">
      <alignment horizontal="right"/>
    </xf>
    <xf numFmtId="174" fontId="62" fillId="0" borderId="128" xfId="0" applyNumberFormat="1" applyFont="1" applyBorder="1" applyAlignment="1">
      <alignment horizontal="right"/>
    </xf>
    <xf numFmtId="174" fontId="62" fillId="0" borderId="77" xfId="0" applyNumberFormat="1" applyFont="1" applyBorder="1" applyAlignment="1">
      <alignment horizontal="right"/>
    </xf>
    <xf numFmtId="174" fontId="62" fillId="0" borderId="117" xfId="0" applyNumberFormat="1" applyFont="1" applyBorder="1" applyAlignment="1">
      <alignment horizontal="right"/>
    </xf>
    <xf numFmtId="174" fontId="62" fillId="0" borderId="118" xfId="0" quotePrefix="1" applyNumberFormat="1" applyFont="1" applyBorder="1" applyAlignment="1">
      <alignment horizontal="right"/>
    </xf>
    <xf numFmtId="174" fontId="62" fillId="0" borderId="72" xfId="0" applyNumberFormat="1" applyFont="1" applyBorder="1" applyAlignment="1">
      <alignment horizontal="right"/>
    </xf>
    <xf numFmtId="174" fontId="62" fillId="0" borderId="67" xfId="0" quotePrefix="1" applyNumberFormat="1" applyFont="1" applyBorder="1" applyAlignment="1">
      <alignment horizontal="right"/>
    </xf>
    <xf numFmtId="174" fontId="62" fillId="0" borderId="123" xfId="0" applyNumberFormat="1" applyFont="1" applyBorder="1" applyAlignment="1">
      <alignment horizontal="right"/>
    </xf>
    <xf numFmtId="0" fontId="17" fillId="0" borderId="7" xfId="0" applyFont="1" applyBorder="1" applyAlignment="1">
      <alignment horizontal="left"/>
    </xf>
    <xf numFmtId="174" fontId="12" fillId="0" borderId="7" xfId="0" applyNumberFormat="1" applyFont="1" applyBorder="1" applyAlignment="1">
      <alignment horizontal="right"/>
    </xf>
    <xf numFmtId="169" fontId="32" fillId="0" borderId="0" xfId="0" applyNumberFormat="1" applyFont="1" applyAlignment="1">
      <alignment horizontal="right"/>
    </xf>
    <xf numFmtId="174" fontId="32" fillId="0" borderId="13" xfId="0" applyNumberFormat="1" applyFont="1" applyBorder="1" applyAlignment="1">
      <alignment horizontal="right"/>
    </xf>
    <xf numFmtId="174" fontId="32" fillId="0" borderId="7" xfId="0" applyNumberFormat="1" applyFont="1" applyBorder="1" applyAlignment="1">
      <alignment horizontal="right"/>
    </xf>
    <xf numFmtId="0" fontId="45" fillId="0" borderId="75" xfId="0" applyFont="1" applyBorder="1"/>
    <xf numFmtId="0" fontId="45" fillId="0" borderId="97" xfId="0" applyFont="1" applyBorder="1"/>
    <xf numFmtId="0" fontId="0" fillId="0" borderId="130" xfId="0" applyBorder="1"/>
    <xf numFmtId="0" fontId="0" fillId="0" borderId="132" xfId="0" applyBorder="1"/>
    <xf numFmtId="169" fontId="32" fillId="0" borderId="67" xfId="0" applyNumberFormat="1" applyFont="1" applyBorder="1" applyAlignment="1">
      <alignment horizontal="right"/>
    </xf>
    <xf numFmtId="169" fontId="32" fillId="0" borderId="72" xfId="0" applyNumberFormat="1" applyFont="1" applyBorder="1" applyAlignment="1">
      <alignment horizontal="right"/>
    </xf>
    <xf numFmtId="169" fontId="32" fillId="0" borderId="116" xfId="0" applyNumberFormat="1" applyFont="1" applyBorder="1" applyAlignment="1">
      <alignment horizontal="right"/>
    </xf>
    <xf numFmtId="0" fontId="0" fillId="0" borderId="144" xfId="0" applyBorder="1"/>
    <xf numFmtId="0" fontId="9" fillId="0" borderId="37" xfId="0" applyFont="1" applyBorder="1" applyAlignment="1">
      <alignment horizontal="left"/>
    </xf>
    <xf numFmtId="0" fontId="32" fillId="0" borderId="53" xfId="0" applyFont="1" applyBorder="1" applyAlignment="1">
      <alignment horizontal="left"/>
    </xf>
    <xf numFmtId="169" fontId="32" fillId="0" borderId="132" xfId="0" applyNumberFormat="1" applyFont="1" applyBorder="1" applyAlignment="1">
      <alignment horizontal="right"/>
    </xf>
    <xf numFmtId="169" fontId="32" fillId="0" borderId="74" xfId="0" applyNumberFormat="1" applyFont="1" applyBorder="1" applyAlignment="1">
      <alignment horizontal="right"/>
    </xf>
    <xf numFmtId="169" fontId="32" fillId="0" borderId="147" xfId="0" applyNumberFormat="1" applyFont="1" applyBorder="1" applyAlignment="1">
      <alignment horizontal="right"/>
    </xf>
    <xf numFmtId="169" fontId="32" fillId="0" borderId="148" xfId="0" applyNumberFormat="1" applyFont="1" applyBorder="1" applyAlignment="1">
      <alignment horizontal="right"/>
    </xf>
    <xf numFmtId="169" fontId="32" fillId="0" borderId="108" xfId="0" applyNumberFormat="1" applyFont="1" applyBorder="1" applyAlignment="1">
      <alignment horizontal="right"/>
    </xf>
    <xf numFmtId="0" fontId="12" fillId="0" borderId="72" xfId="0" applyFont="1" applyBorder="1"/>
    <xf numFmtId="0" fontId="12" fillId="0" borderId="67" xfId="0" applyFont="1" applyBorder="1"/>
    <xf numFmtId="0" fontId="17" fillId="0" borderId="97" xfId="0" applyFont="1" applyBorder="1" applyAlignment="1">
      <alignment horizontal="left" vertical="center"/>
    </xf>
    <xf numFmtId="0" fontId="16" fillId="0" borderId="97" xfId="0" applyFont="1" applyBorder="1" applyAlignment="1">
      <alignment horizontal="left"/>
    </xf>
    <xf numFmtId="0" fontId="17" fillId="0" borderId="97" xfId="0" applyFont="1" applyBorder="1" applyAlignment="1">
      <alignment vertical="center"/>
    </xf>
    <xf numFmtId="0" fontId="16" fillId="0" borderId="97" xfId="0" applyFont="1" applyBorder="1"/>
    <xf numFmtId="169" fontId="16" fillId="0" borderId="67" xfId="0" applyNumberFormat="1" applyFont="1" applyBorder="1" applyAlignment="1">
      <alignment horizontal="right"/>
    </xf>
    <xf numFmtId="0" fontId="12" fillId="0" borderId="109" xfId="0" applyFont="1" applyBorder="1"/>
    <xf numFmtId="169" fontId="16" fillId="0" borderId="24" xfId="0" applyNumberFormat="1" applyFont="1" applyBorder="1" applyAlignment="1">
      <alignment horizontal="right"/>
    </xf>
    <xf numFmtId="169" fontId="12" fillId="0" borderId="72" xfId="0" applyNumberFormat="1" applyFont="1" applyBorder="1"/>
    <xf numFmtId="0" fontId="16" fillId="0" borderId="116" xfId="0" applyFont="1" applyBorder="1" applyAlignment="1">
      <alignment horizontal="left"/>
    </xf>
    <xf numFmtId="0" fontId="17" fillId="0" borderId="80" xfId="0" applyFont="1" applyBorder="1"/>
    <xf numFmtId="169" fontId="16" fillId="0" borderId="23" xfId="0" applyNumberFormat="1" applyFont="1" applyBorder="1" applyAlignment="1">
      <alignment horizontal="right"/>
    </xf>
    <xf numFmtId="0" fontId="16" fillId="0" borderId="116" xfId="0" applyFont="1" applyBorder="1"/>
    <xf numFmtId="169" fontId="16" fillId="0" borderId="82" xfId="0" applyNumberFormat="1" applyFont="1" applyBorder="1" applyAlignment="1">
      <alignment horizontal="right"/>
    </xf>
    <xf numFmtId="169" fontId="16" fillId="0" borderId="112" xfId="0" applyNumberFormat="1" applyFont="1" applyBorder="1" applyAlignment="1">
      <alignment horizontal="right"/>
    </xf>
    <xf numFmtId="169" fontId="16" fillId="0" borderId="9" xfId="0" applyNumberFormat="1" applyFont="1" applyBorder="1" applyAlignment="1">
      <alignment horizontal="right"/>
    </xf>
    <xf numFmtId="169" fontId="16" fillId="0" borderId="125" xfId="0" applyNumberFormat="1" applyFont="1" applyBorder="1" applyAlignment="1">
      <alignment horizontal="right"/>
    </xf>
    <xf numFmtId="169" fontId="16" fillId="0" borderId="123" xfId="0" applyNumberFormat="1" applyFont="1" applyBorder="1" applyAlignment="1">
      <alignment horizontal="right"/>
    </xf>
    <xf numFmtId="169" fontId="32" fillId="0" borderId="111" xfId="0" applyNumberFormat="1" applyFont="1" applyBorder="1" applyAlignment="1">
      <alignment horizontal="right"/>
    </xf>
    <xf numFmtId="169" fontId="32" fillId="0" borderId="150" xfId="0" applyNumberFormat="1" applyFont="1" applyBorder="1" applyAlignment="1">
      <alignment horizontal="right"/>
    </xf>
    <xf numFmtId="0" fontId="32" fillId="0" borderId="105" xfId="0" applyFont="1" applyBorder="1" applyAlignment="1">
      <alignment horizontal="left"/>
    </xf>
    <xf numFmtId="0" fontId="0" fillId="0" borderId="62" xfId="0" applyBorder="1"/>
    <xf numFmtId="0" fontId="0" fillId="0" borderId="63" xfId="0" applyBorder="1"/>
    <xf numFmtId="0" fontId="0" fillId="0" borderId="151" xfId="0" applyBorder="1"/>
    <xf numFmtId="169" fontId="32" fillId="0" borderId="0" xfId="0" applyNumberFormat="1" applyFont="1" applyAlignment="1">
      <alignment horizontal="center"/>
    </xf>
    <xf numFmtId="0" fontId="0" fillId="0" borderId="72" xfId="0" applyBorder="1" applyAlignment="1">
      <alignment horizontal="center"/>
    </xf>
    <xf numFmtId="169" fontId="32" fillId="0" borderId="153" xfId="0" applyNumberFormat="1" applyFont="1" applyBorder="1" applyAlignment="1">
      <alignment horizontal="right"/>
    </xf>
    <xf numFmtId="169" fontId="32" fillId="0" borderId="152" xfId="0" applyNumberFormat="1" applyFont="1" applyBorder="1" applyAlignment="1">
      <alignment horizontal="right"/>
    </xf>
    <xf numFmtId="49" fontId="2" fillId="0" borderId="0" xfId="0" applyNumberFormat="1" applyFont="1" applyAlignment="1">
      <alignment horizontal="center"/>
    </xf>
    <xf numFmtId="49" fontId="12" fillId="0" borderId="0" xfId="0" applyNumberFormat="1" applyFont="1" applyAlignment="1">
      <alignment horizontal="center"/>
    </xf>
    <xf numFmtId="164" fontId="16" fillId="0" borderId="0" xfId="0" applyNumberFormat="1" applyFont="1" applyAlignment="1">
      <alignment horizontal="right"/>
    </xf>
    <xf numFmtId="164" fontId="16" fillId="0" borderId="13" xfId="0" applyNumberFormat="1" applyFont="1" applyBorder="1" applyAlignment="1">
      <alignment horizontal="right"/>
    </xf>
    <xf numFmtId="164" fontId="16" fillId="0" borderId="7" xfId="0" applyNumberFormat="1" applyFont="1" applyBorder="1" applyAlignment="1">
      <alignment horizontal="right"/>
    </xf>
    <xf numFmtId="0" fontId="32" fillId="0" borderId="7" xfId="0" applyFont="1" applyBorder="1" applyAlignment="1">
      <alignment horizontal="right"/>
    </xf>
    <xf numFmtId="164" fontId="32" fillId="0" borderId="0" xfId="0" applyNumberFormat="1" applyFont="1" applyAlignment="1">
      <alignment horizontal="right"/>
    </xf>
    <xf numFmtId="164" fontId="32" fillId="0" borderId="13" xfId="0" applyNumberFormat="1" applyFont="1" applyBorder="1" applyAlignment="1">
      <alignment horizontal="right"/>
    </xf>
    <xf numFmtId="0" fontId="36" fillId="0" borderId="0" xfId="0" applyFont="1"/>
    <xf numFmtId="0" fontId="54" fillId="0" borderId="0" xfId="0" applyFont="1"/>
    <xf numFmtId="49" fontId="54" fillId="0" borderId="0" xfId="0" applyNumberFormat="1" applyFont="1" applyAlignment="1">
      <alignment horizontal="center"/>
    </xf>
    <xf numFmtId="49" fontId="45" fillId="0" borderId="37" xfId="0" applyNumberFormat="1" applyFont="1" applyBorder="1" applyAlignment="1">
      <alignment horizontal="center"/>
    </xf>
    <xf numFmtId="49" fontId="54" fillId="0" borderId="37" xfId="0" applyNumberFormat="1" applyFont="1" applyBorder="1" applyAlignment="1">
      <alignment horizontal="center"/>
    </xf>
    <xf numFmtId="49" fontId="31" fillId="0" borderId="37" xfId="0" applyNumberFormat="1" applyFont="1" applyBorder="1" applyAlignment="1">
      <alignment horizontal="center"/>
    </xf>
    <xf numFmtId="0" fontId="32" fillId="0" borderId="154" xfId="0" applyFont="1" applyBorder="1"/>
    <xf numFmtId="164" fontId="32" fillId="0" borderId="154" xfId="0" applyNumberFormat="1" applyFont="1" applyBorder="1" applyAlignment="1">
      <alignment horizontal="right"/>
    </xf>
    <xf numFmtId="0" fontId="33" fillId="0" borderId="47" xfId="0" applyFont="1" applyBorder="1"/>
    <xf numFmtId="0" fontId="55" fillId="0" borderId="37" xfId="0" applyFont="1" applyBorder="1"/>
    <xf numFmtId="0" fontId="65" fillId="0" borderId="0" xfId="0" applyFont="1"/>
    <xf numFmtId="170" fontId="16" fillId="0" borderId="0" xfId="0" applyNumberFormat="1" applyFont="1" applyAlignment="1">
      <alignment horizontal="right"/>
    </xf>
    <xf numFmtId="173" fontId="32" fillId="0" borderId="7" xfId="1" applyNumberFormat="1" applyFont="1" applyBorder="1" applyAlignment="1">
      <alignment horizontal="right"/>
    </xf>
    <xf numFmtId="0" fontId="16" fillId="0" borderId="23" xfId="0" applyFont="1" applyBorder="1"/>
    <xf numFmtId="0" fontId="3" fillId="0" borderId="14" xfId="0" applyFont="1" applyBorder="1"/>
    <xf numFmtId="0" fontId="16" fillId="0" borderId="24" xfId="0" applyFont="1" applyBorder="1"/>
    <xf numFmtId="0" fontId="16" fillId="0" borderId="9" xfId="0" applyFont="1" applyBorder="1"/>
    <xf numFmtId="173" fontId="16" fillId="0" borderId="23" xfId="1" applyNumberFormat="1" applyFont="1" applyBorder="1" applyAlignment="1">
      <alignment horizontal="right"/>
    </xf>
    <xf numFmtId="0" fontId="16" fillId="0" borderId="10" xfId="0" applyFont="1" applyBorder="1"/>
    <xf numFmtId="170" fontId="16" fillId="0" borderId="10" xfId="0" applyNumberFormat="1" applyFont="1" applyBorder="1" applyAlignment="1">
      <alignment horizontal="right"/>
    </xf>
    <xf numFmtId="173" fontId="32" fillId="0" borderId="23" xfId="1" applyNumberFormat="1" applyFont="1" applyBorder="1" applyAlignment="1">
      <alignment horizontal="right"/>
    </xf>
    <xf numFmtId="174" fontId="16" fillId="0" borderId="154" xfId="0" applyNumberFormat="1" applyFont="1" applyBorder="1" applyAlignment="1">
      <alignment horizontal="right"/>
    </xf>
    <xf numFmtId="174" fontId="32" fillId="0" borderId="154" xfId="0" applyNumberFormat="1" applyFont="1" applyBorder="1" applyAlignment="1">
      <alignment horizontal="right"/>
    </xf>
    <xf numFmtId="49" fontId="32" fillId="0" borderId="33" xfId="0" applyNumberFormat="1" applyFont="1" applyBorder="1" applyAlignment="1">
      <alignment horizontal="right"/>
    </xf>
    <xf numFmtId="0" fontId="58" fillId="0" borderId="0" xfId="0" applyFont="1"/>
    <xf numFmtId="49" fontId="58" fillId="0" borderId="0" xfId="0" applyNumberFormat="1" applyFont="1" applyAlignment="1">
      <alignment horizontal="center"/>
    </xf>
    <xf numFmtId="0" fontId="32" fillId="0" borderId="8" xfId="0" applyFont="1" applyBorder="1"/>
    <xf numFmtId="0" fontId="0" fillId="0" borderId="155" xfId="0" applyBorder="1"/>
    <xf numFmtId="0" fontId="32" fillId="0" borderId="32" xfId="0" applyFont="1" applyBorder="1"/>
    <xf numFmtId="173" fontId="32" fillId="0" borderId="32" xfId="1" applyNumberFormat="1" applyFont="1" applyBorder="1" applyAlignment="1">
      <alignment horizontal="right"/>
    </xf>
    <xf numFmtId="0" fontId="0" fillId="0" borderId="55" xfId="0" applyBorder="1"/>
    <xf numFmtId="0" fontId="58" fillId="0" borderId="33" xfId="0" applyFont="1" applyBorder="1"/>
    <xf numFmtId="164" fontId="32" fillId="0" borderId="11" xfId="0" applyNumberFormat="1" applyFont="1" applyBorder="1" applyAlignment="1">
      <alignment horizontal="right"/>
    </xf>
    <xf numFmtId="164" fontId="32" fillId="0" borderId="27" xfId="0" applyNumberFormat="1" applyFont="1" applyBorder="1" applyAlignment="1">
      <alignment horizontal="right"/>
    </xf>
    <xf numFmtId="164" fontId="32" fillId="0" borderId="9" xfId="0" applyNumberFormat="1" applyFont="1" applyBorder="1" applyAlignment="1">
      <alignment horizontal="right"/>
    </xf>
    <xf numFmtId="164" fontId="32" fillId="0" borderId="31" xfId="0" applyNumberFormat="1" applyFont="1" applyBorder="1" applyAlignment="1">
      <alignment horizontal="right"/>
    </xf>
    <xf numFmtId="169" fontId="7" fillId="0" borderId="0" xfId="1" applyNumberFormat="1" applyFont="1" applyFill="1" applyAlignment="1">
      <alignment horizontal="right"/>
    </xf>
    <xf numFmtId="49" fontId="21" fillId="0" borderId="67" xfId="0" applyNumberFormat="1" applyFont="1" applyBorder="1" applyAlignment="1">
      <alignment horizontal="center"/>
    </xf>
    <xf numFmtId="49" fontId="44" fillId="0" borderId="67" xfId="0" applyNumberFormat="1" applyFont="1" applyBorder="1" applyAlignment="1">
      <alignment horizontal="center"/>
    </xf>
    <xf numFmtId="0" fontId="3" fillId="0" borderId="75" xfId="0" applyFont="1" applyBorder="1" applyAlignment="1">
      <alignment horizontal="right"/>
    </xf>
    <xf numFmtId="0" fontId="16" fillId="0" borderId="9" xfId="0" applyFont="1" applyBorder="1" applyAlignment="1">
      <alignment horizontal="left"/>
    </xf>
    <xf numFmtId="169" fontId="16" fillId="0" borderId="0" xfId="1" applyNumberFormat="1" applyFont="1" applyAlignment="1">
      <alignment horizontal="right"/>
    </xf>
    <xf numFmtId="169" fontId="16" fillId="0" borderId="9" xfId="1" applyNumberFormat="1" applyFont="1" applyBorder="1" applyAlignment="1">
      <alignment horizontal="right"/>
    </xf>
    <xf numFmtId="169" fontId="16" fillId="0" borderId="79" xfId="1" applyNumberFormat="1" applyFont="1" applyBorder="1" applyAlignment="1">
      <alignment horizontal="right"/>
    </xf>
    <xf numFmtId="169" fontId="16" fillId="0" borderId="7" xfId="1" applyNumberFormat="1" applyFont="1" applyFill="1" applyBorder="1" applyAlignment="1">
      <alignment horizontal="right"/>
    </xf>
    <xf numFmtId="169" fontId="16" fillId="0" borderId="7" xfId="1" applyNumberFormat="1" applyFont="1" applyBorder="1" applyAlignment="1">
      <alignment horizontal="right"/>
    </xf>
    <xf numFmtId="169" fontId="12" fillId="0" borderId="0" xfId="1" applyNumberFormat="1" applyFont="1" applyAlignment="1">
      <alignment horizontal="right"/>
    </xf>
    <xf numFmtId="169" fontId="15" fillId="0" borderId="0" xfId="1" applyNumberFormat="1" applyFont="1" applyFill="1" applyAlignment="1">
      <alignment horizontal="right"/>
    </xf>
    <xf numFmtId="169" fontId="12" fillId="0" borderId="9" xfId="1" applyNumberFormat="1" applyFont="1" applyFill="1" applyBorder="1" applyAlignment="1">
      <alignment horizontal="right"/>
    </xf>
    <xf numFmtId="169" fontId="12" fillId="0" borderId="79" xfId="1" applyNumberFormat="1" applyFont="1" applyFill="1" applyBorder="1" applyAlignment="1">
      <alignment horizontal="right"/>
    </xf>
    <xf numFmtId="0" fontId="15" fillId="0" borderId="0" xfId="0" applyFont="1" applyAlignment="1">
      <alignment horizontal="center"/>
    </xf>
    <xf numFmtId="0" fontId="40" fillId="0" borderId="0" xfId="0" applyFont="1" applyAlignment="1">
      <alignment horizontal="center"/>
    </xf>
    <xf numFmtId="0" fontId="2" fillId="0" borderId="67" xfId="0" applyFont="1" applyBorder="1" applyAlignment="1">
      <alignment horizontal="center"/>
    </xf>
    <xf numFmtId="0" fontId="17" fillId="0" borderId="0" xfId="0" applyFont="1" applyAlignment="1">
      <alignment horizontal="center"/>
    </xf>
    <xf numFmtId="0" fontId="16" fillId="0" borderId="0" xfId="0" applyFont="1" applyAlignment="1">
      <alignment horizontal="center"/>
    </xf>
    <xf numFmtId="0" fontId="17" fillId="3" borderId="0" xfId="0" applyFont="1" applyFill="1" applyAlignment="1">
      <alignment horizontal="left"/>
    </xf>
    <xf numFmtId="0" fontId="17" fillId="3" borderId="0" xfId="0" applyFont="1" applyFill="1" applyAlignment="1">
      <alignment horizontal="center"/>
    </xf>
    <xf numFmtId="0" fontId="16" fillId="3" borderId="0" xfId="0" applyFont="1" applyFill="1" applyAlignment="1">
      <alignment horizontal="left"/>
    </xf>
    <xf numFmtId="0" fontId="16" fillId="3" borderId="0" xfId="0" applyFont="1" applyFill="1" applyAlignment="1">
      <alignment horizontal="center"/>
    </xf>
    <xf numFmtId="0" fontId="17" fillId="0" borderId="24" xfId="0" applyFont="1" applyBorder="1"/>
    <xf numFmtId="0" fontId="17" fillId="0" borderId="23" xfId="0" applyFont="1" applyBorder="1" applyAlignment="1">
      <alignment horizontal="center"/>
    </xf>
    <xf numFmtId="0" fontId="16" fillId="0" borderId="9" xfId="0" applyFont="1" applyBorder="1" applyAlignment="1">
      <alignment horizontal="center"/>
    </xf>
    <xf numFmtId="169" fontId="16" fillId="0" borderId="23" xfId="1" applyNumberFormat="1" applyFont="1" applyFill="1" applyBorder="1" applyAlignment="1">
      <alignment horizontal="right"/>
    </xf>
    <xf numFmtId="169" fontId="16" fillId="0" borderId="81" xfId="1" applyNumberFormat="1" applyFont="1" applyFill="1" applyBorder="1" applyAlignment="1">
      <alignment horizontal="right"/>
    </xf>
    <xf numFmtId="0" fontId="17" fillId="3" borderId="23" xfId="0" applyFont="1" applyFill="1" applyBorder="1" applyAlignment="1">
      <alignment horizontal="left"/>
    </xf>
    <xf numFmtId="0" fontId="16" fillId="3" borderId="23" xfId="0" applyFont="1" applyFill="1" applyBorder="1" applyAlignment="1">
      <alignment horizontal="center"/>
    </xf>
    <xf numFmtId="0" fontId="16" fillId="3" borderId="9" xfId="0" applyFont="1" applyFill="1" applyBorder="1" applyAlignment="1">
      <alignment horizontal="left"/>
    </xf>
    <xf numFmtId="0" fontId="16" fillId="3" borderId="9" xfId="0" applyFont="1" applyFill="1" applyBorder="1" applyAlignment="1">
      <alignment horizontal="right"/>
    </xf>
    <xf numFmtId="0" fontId="17" fillId="3" borderId="23" xfId="0" applyFont="1" applyFill="1" applyBorder="1" applyAlignment="1">
      <alignment horizontal="center"/>
    </xf>
    <xf numFmtId="0" fontId="16" fillId="3" borderId="9" xfId="0" applyFont="1" applyFill="1" applyBorder="1" applyAlignment="1">
      <alignment horizontal="center"/>
    </xf>
    <xf numFmtId="49" fontId="36" fillId="0" borderId="67" xfId="0" applyNumberFormat="1" applyFont="1" applyBorder="1" applyAlignment="1">
      <alignment horizontal="center"/>
    </xf>
    <xf numFmtId="0" fontId="16" fillId="3" borderId="125" xfId="0" applyFont="1" applyFill="1" applyBorder="1" applyAlignment="1">
      <alignment horizontal="left"/>
    </xf>
    <xf numFmtId="49" fontId="0" fillId="0" borderId="0" xfId="0" applyNumberFormat="1" applyAlignment="1">
      <alignment horizontal="center"/>
    </xf>
    <xf numFmtId="0" fontId="44" fillId="0" borderId="0" xfId="0" applyFont="1" applyAlignment="1">
      <alignment horizontal="center"/>
    </xf>
    <xf numFmtId="0" fontId="44" fillId="3" borderId="0" xfId="0" applyFont="1" applyFill="1" applyAlignment="1">
      <alignment horizontal="center"/>
    </xf>
    <xf numFmtId="174" fontId="3" fillId="0" borderId="0" xfId="3" applyNumberFormat="1" applyFont="1" applyAlignment="1">
      <alignment horizontal="right"/>
    </xf>
    <xf numFmtId="174" fontId="7" fillId="0" borderId="0" xfId="3" applyNumberFormat="1" applyFont="1" applyFill="1" applyBorder="1" applyAlignment="1">
      <alignment horizontal="right"/>
    </xf>
    <xf numFmtId="174" fontId="17" fillId="0" borderId="0" xfId="3" applyNumberFormat="1" applyFont="1" applyBorder="1" applyAlignment="1">
      <alignment horizontal="right"/>
    </xf>
    <xf numFmtId="49" fontId="3" fillId="0" borderId="0" xfId="0" applyNumberFormat="1" applyFont="1" applyAlignment="1">
      <alignment horizontal="center"/>
    </xf>
    <xf numFmtId="164" fontId="3" fillId="0" borderId="156" xfId="0" applyNumberFormat="1" applyFont="1" applyBorder="1" applyAlignment="1">
      <alignment horizontal="right"/>
    </xf>
    <xf numFmtId="164" fontId="67" fillId="0" borderId="0" xfId="0" applyNumberFormat="1" applyFont="1" applyAlignment="1">
      <alignment horizontal="right"/>
    </xf>
    <xf numFmtId="0" fontId="68" fillId="0" borderId="0" xfId="0" applyFont="1" applyAlignment="1">
      <alignment horizontal="center"/>
    </xf>
    <xf numFmtId="0" fontId="0" fillId="0" borderId="0" xfId="0" applyAlignment="1">
      <alignment wrapText="1"/>
    </xf>
    <xf numFmtId="0" fontId="3" fillId="0" borderId="0" xfId="0" applyFont="1" applyAlignment="1">
      <alignment wrapText="1"/>
    </xf>
    <xf numFmtId="0" fontId="70" fillId="0" borderId="0" xfId="0" applyFont="1" applyAlignment="1">
      <alignment horizontal="center"/>
    </xf>
    <xf numFmtId="0" fontId="51" fillId="0" borderId="0" xfId="0" applyFont="1" applyAlignment="1">
      <alignment horizontal="center"/>
    </xf>
    <xf numFmtId="0" fontId="7" fillId="0" borderId="0" xfId="0" applyFont="1" applyAlignment="1">
      <alignment horizontal="right"/>
    </xf>
    <xf numFmtId="0" fontId="29" fillId="0" borderId="0" xfId="0" applyFont="1" applyAlignment="1">
      <alignment horizontal="center"/>
    </xf>
    <xf numFmtId="174" fontId="16" fillId="0" borderId="0" xfId="3" applyNumberFormat="1" applyFont="1" applyAlignment="1">
      <alignment horizontal="right"/>
    </xf>
    <xf numFmtId="174" fontId="16" fillId="0" borderId="13" xfId="3" applyNumberFormat="1" applyFont="1" applyBorder="1" applyAlignment="1">
      <alignment horizontal="right"/>
    </xf>
    <xf numFmtId="174" fontId="16" fillId="0" borderId="0" xfId="3" applyNumberFormat="1" applyFont="1" applyBorder="1" applyAlignment="1">
      <alignment horizontal="right"/>
    </xf>
    <xf numFmtId="174" fontId="16" fillId="0" borderId="0" xfId="3" quotePrefix="1" applyNumberFormat="1" applyFont="1" applyAlignment="1">
      <alignment horizontal="right"/>
    </xf>
    <xf numFmtId="0" fontId="16" fillId="0" borderId="13" xfId="0" applyFont="1" applyBorder="1" applyAlignment="1">
      <alignment wrapText="1"/>
    </xf>
    <xf numFmtId="49" fontId="16" fillId="0" borderId="13" xfId="0" applyNumberFormat="1" applyFont="1" applyBorder="1"/>
    <xf numFmtId="0" fontId="27" fillId="0" borderId="0" xfId="0" applyFont="1" applyAlignment="1">
      <alignment horizontal="center"/>
    </xf>
    <xf numFmtId="0" fontId="27" fillId="0" borderId="0" xfId="0" applyFont="1" applyAlignment="1">
      <alignment horizontal="left"/>
    </xf>
    <xf numFmtId="179" fontId="2" fillId="0" borderId="23" xfId="3" applyFont="1" applyBorder="1"/>
    <xf numFmtId="169" fontId="2" fillId="0" borderId="23" xfId="3" applyNumberFormat="1" applyFont="1" applyBorder="1" applyAlignment="1">
      <alignment horizontal="right"/>
    </xf>
    <xf numFmtId="174" fontId="16" fillId="0" borderId="9" xfId="3" applyNumberFormat="1" applyFont="1" applyBorder="1" applyAlignment="1">
      <alignment horizontal="right"/>
    </xf>
    <xf numFmtId="174" fontId="16" fillId="0" borderId="23" xfId="3" applyNumberFormat="1" applyFont="1" applyBorder="1" applyAlignment="1">
      <alignment horizontal="right"/>
    </xf>
    <xf numFmtId="174" fontId="16" fillId="0" borderId="23" xfId="3" quotePrefix="1" applyNumberFormat="1" applyFont="1" applyBorder="1" applyAlignment="1">
      <alignment horizontal="right"/>
    </xf>
    <xf numFmtId="179" fontId="16" fillId="0" borderId="0" xfId="3" applyFont="1" applyAlignment="1">
      <alignment horizontal="right"/>
    </xf>
    <xf numFmtId="171" fontId="16" fillId="0" borderId="13" xfId="3" applyNumberFormat="1" applyFont="1" applyBorder="1" applyAlignment="1">
      <alignment horizontal="right"/>
    </xf>
    <xf numFmtId="49" fontId="16" fillId="0" borderId="13" xfId="3" applyNumberFormat="1" applyFont="1" applyBorder="1" applyAlignment="1">
      <alignment horizontal="right"/>
    </xf>
    <xf numFmtId="174" fontId="16" fillId="0" borderId="13" xfId="0" quotePrefix="1" applyNumberFormat="1" applyFont="1" applyBorder="1" applyAlignment="1">
      <alignment horizontal="right"/>
    </xf>
    <xf numFmtId="0" fontId="26" fillId="0" borderId="154" xfId="0" applyFont="1" applyBorder="1" applyAlignment="1">
      <alignment horizontal="left" wrapText="1"/>
    </xf>
    <xf numFmtId="179" fontId="16" fillId="0" borderId="154" xfId="3" applyFont="1" applyBorder="1" applyAlignment="1">
      <alignment horizontal="right"/>
    </xf>
    <xf numFmtId="49" fontId="74" fillId="0" borderId="0" xfId="0" applyNumberFormat="1" applyFont="1" applyAlignment="1">
      <alignment horizontal="center"/>
    </xf>
    <xf numFmtId="0" fontId="74" fillId="0" borderId="0" xfId="0" applyFont="1"/>
    <xf numFmtId="0" fontId="12" fillId="0" borderId="13" xfId="0" applyFont="1" applyBorder="1"/>
    <xf numFmtId="0" fontId="12" fillId="0" borderId="24" xfId="0" applyFont="1" applyBorder="1"/>
    <xf numFmtId="0" fontId="2" fillId="0" borderId="24" xfId="0" applyFont="1" applyBorder="1"/>
    <xf numFmtId="164" fontId="3" fillId="0" borderId="24" xfId="0" applyNumberFormat="1" applyFont="1" applyBorder="1" applyAlignment="1">
      <alignment horizontal="right"/>
    </xf>
    <xf numFmtId="0" fontId="78" fillId="0" borderId="0" xfId="0" applyFont="1"/>
    <xf numFmtId="164" fontId="16" fillId="0" borderId="23" xfId="0" applyNumberFormat="1" applyFont="1" applyBorder="1" applyAlignment="1">
      <alignment horizontal="right"/>
    </xf>
    <xf numFmtId="0" fontId="44" fillId="0" borderId="23" xfId="0" applyFont="1" applyBorder="1"/>
    <xf numFmtId="164" fontId="16" fillId="0" borderId="24" xfId="0" applyNumberFormat="1" applyFont="1" applyBorder="1" applyAlignment="1">
      <alignment horizontal="right"/>
    </xf>
    <xf numFmtId="0" fontId="12" fillId="0" borderId="23" xfId="0" applyFont="1" applyBorder="1"/>
    <xf numFmtId="0" fontId="79" fillId="0" borderId="0" xfId="0" applyFont="1" applyAlignment="1">
      <alignment horizontal="center"/>
    </xf>
    <xf numFmtId="164" fontId="16" fillId="3" borderId="13" xfId="0" applyNumberFormat="1" applyFont="1" applyFill="1" applyBorder="1" applyAlignment="1">
      <alignment horizontal="right"/>
    </xf>
    <xf numFmtId="164" fontId="12" fillId="3" borderId="0" xfId="0" applyNumberFormat="1" applyFont="1" applyFill="1"/>
    <xf numFmtId="164" fontId="12" fillId="3" borderId="0" xfId="0" applyNumberFormat="1" applyFont="1" applyFill="1" applyAlignment="1">
      <alignment horizontal="right"/>
    </xf>
    <xf numFmtId="164" fontId="12" fillId="3" borderId="13" xfId="0" applyNumberFormat="1" applyFont="1" applyFill="1" applyBorder="1" applyAlignment="1">
      <alignment horizontal="right"/>
    </xf>
    <xf numFmtId="0" fontId="16" fillId="0" borderId="12" xfId="0" applyFont="1" applyBorder="1"/>
    <xf numFmtId="164" fontId="12" fillId="3" borderId="12" xfId="0" applyNumberFormat="1" applyFont="1" applyFill="1" applyBorder="1" applyAlignment="1">
      <alignment horizontal="right"/>
    </xf>
    <xf numFmtId="164" fontId="16" fillId="3" borderId="0" xfId="0" applyNumberFormat="1" applyFont="1" applyFill="1" applyAlignment="1">
      <alignment horizontal="right"/>
    </xf>
    <xf numFmtId="0" fontId="17" fillId="0" borderId="33" xfId="0" applyFont="1" applyBorder="1"/>
    <xf numFmtId="164" fontId="14" fillId="0" borderId="33" xfId="0" applyNumberFormat="1" applyFont="1" applyBorder="1"/>
    <xf numFmtId="164" fontId="12" fillId="3" borderId="33" xfId="0" applyNumberFormat="1" applyFont="1" applyFill="1" applyBorder="1" applyAlignment="1">
      <alignment horizontal="right"/>
    </xf>
    <xf numFmtId="164" fontId="16" fillId="3" borderId="24" xfId="0" applyNumberFormat="1" applyFont="1" applyFill="1" applyBorder="1" applyAlignment="1">
      <alignment horizontal="right"/>
    </xf>
    <xf numFmtId="169" fontId="12" fillId="0" borderId="0" xfId="0" applyNumberFormat="1" applyFont="1" applyAlignment="1">
      <alignment horizontal="right"/>
    </xf>
    <xf numFmtId="0" fontId="12" fillId="0" borderId="15" xfId="0" applyFont="1" applyBorder="1"/>
    <xf numFmtId="169" fontId="12" fillId="0" borderId="13" xfId="0" applyNumberFormat="1" applyFont="1" applyBorder="1" applyAlignment="1">
      <alignment horizontal="right"/>
    </xf>
    <xf numFmtId="0" fontId="12" fillId="0" borderId="15" xfId="0" applyFont="1" applyBorder="1" applyAlignment="1">
      <alignment wrapText="1"/>
    </xf>
    <xf numFmtId="169" fontId="12" fillId="0" borderId="10" xfId="0" applyNumberFormat="1" applyFont="1" applyBorder="1" applyAlignment="1">
      <alignment horizontal="right"/>
    </xf>
    <xf numFmtId="169" fontId="12" fillId="0" borderId="36" xfId="0" applyNumberFormat="1" applyFont="1" applyBorder="1" applyAlignment="1">
      <alignment horizontal="right"/>
    </xf>
    <xf numFmtId="169" fontId="12" fillId="0" borderId="11" xfId="0" applyNumberFormat="1" applyFont="1" applyBorder="1" applyAlignment="1">
      <alignment horizontal="right"/>
    </xf>
    <xf numFmtId="169" fontId="12" fillId="0" borderId="27" xfId="0" applyNumberFormat="1" applyFont="1" applyBorder="1" applyAlignment="1">
      <alignment horizontal="right"/>
    </xf>
    <xf numFmtId="169" fontId="12" fillId="0" borderId="29" xfId="0" applyNumberFormat="1" applyFont="1" applyBorder="1" applyAlignment="1">
      <alignment horizontal="right"/>
    </xf>
    <xf numFmtId="169" fontId="12" fillId="0" borderId="9" xfId="0" applyNumberFormat="1" applyFont="1" applyBorder="1" applyAlignment="1">
      <alignment horizontal="right"/>
    </xf>
    <xf numFmtId="169" fontId="12" fillId="0" borderId="31" xfId="0" applyNumberFormat="1" applyFont="1" applyBorder="1" applyAlignment="1">
      <alignment horizontal="right"/>
    </xf>
    <xf numFmtId="169" fontId="12" fillId="0" borderId="158" xfId="0" applyNumberFormat="1" applyFont="1" applyBorder="1" applyAlignment="1">
      <alignment horizontal="right"/>
    </xf>
    <xf numFmtId="169" fontId="12" fillId="0" borderId="25" xfId="0" applyNumberFormat="1" applyFont="1" applyBorder="1" applyAlignment="1">
      <alignment horizontal="right"/>
    </xf>
    <xf numFmtId="169" fontId="12" fillId="0" borderId="23" xfId="0" applyNumberFormat="1" applyFont="1" applyBorder="1" applyAlignment="1">
      <alignment horizontal="right"/>
    </xf>
    <xf numFmtId="0" fontId="12" fillId="0" borderId="29" xfId="0" applyFont="1" applyBorder="1"/>
    <xf numFmtId="0" fontId="12" fillId="0" borderId="34" xfId="0" applyFont="1" applyBorder="1"/>
    <xf numFmtId="0" fontId="82" fillId="0" borderId="0" xfId="0" applyFont="1"/>
    <xf numFmtId="170" fontId="7" fillId="0" borderId="0" xfId="0" applyNumberFormat="1" applyFont="1"/>
    <xf numFmtId="174" fontId="12" fillId="0" borderId="23" xfId="0" applyNumberFormat="1" applyFont="1" applyBorder="1" applyAlignment="1">
      <alignment horizontal="right"/>
    </xf>
    <xf numFmtId="174" fontId="16" fillId="0" borderId="10" xfId="0" applyNumberFormat="1" applyFont="1" applyBorder="1" applyAlignment="1">
      <alignment horizontal="right"/>
    </xf>
    <xf numFmtId="174" fontId="16" fillId="0" borderId="36" xfId="0" applyNumberFormat="1" applyFont="1" applyBorder="1" applyAlignment="1">
      <alignment horizontal="right"/>
    </xf>
    <xf numFmtId="174" fontId="16" fillId="0" borderId="11" xfId="0" applyNumberFormat="1" applyFont="1" applyBorder="1" applyAlignment="1">
      <alignment horizontal="right"/>
    </xf>
    <xf numFmtId="174" fontId="16" fillId="0" borderId="27" xfId="0" applyNumberFormat="1" applyFont="1" applyBorder="1" applyAlignment="1">
      <alignment horizontal="right"/>
    </xf>
    <xf numFmtId="174" fontId="16" fillId="0" borderId="29" xfId="0" applyNumberFormat="1" applyFont="1" applyBorder="1" applyAlignment="1">
      <alignment horizontal="right"/>
    </xf>
    <xf numFmtId="174" fontId="16" fillId="0" borderId="9" xfId="0" applyNumberFormat="1" applyFont="1" applyBorder="1" applyAlignment="1">
      <alignment horizontal="right"/>
    </xf>
    <xf numFmtId="174" fontId="16" fillId="0" borderId="31" xfId="0" applyNumberFormat="1" applyFont="1" applyBorder="1" applyAlignment="1">
      <alignment horizontal="right"/>
    </xf>
    <xf numFmtId="179" fontId="16" fillId="0" borderId="0" xfId="3" applyFont="1" applyAlignment="1">
      <alignment horizontal="right" wrapText="1"/>
    </xf>
    <xf numFmtId="174" fontId="16" fillId="0" borderId="0" xfId="0" applyNumberFormat="1" applyFont="1" applyAlignment="1">
      <alignment horizontal="right" wrapText="1"/>
    </xf>
    <xf numFmtId="49" fontId="16" fillId="0" borderId="13" xfId="0" applyNumberFormat="1" applyFont="1" applyBorder="1" applyAlignment="1">
      <alignment horizontal="right" wrapText="1"/>
    </xf>
    <xf numFmtId="0" fontId="16" fillId="0" borderId="0" xfId="0" applyFont="1" applyAlignment="1">
      <alignment horizontal="right" wrapText="1"/>
    </xf>
    <xf numFmtId="164" fontId="16" fillId="0" borderId="0" xfId="3" applyNumberFormat="1" applyFont="1" applyAlignment="1">
      <alignment horizontal="right" wrapText="1"/>
    </xf>
    <xf numFmtId="164" fontId="16" fillId="0" borderId="0" xfId="0" applyNumberFormat="1" applyFont="1" applyAlignment="1">
      <alignment horizontal="right" wrapText="1"/>
    </xf>
    <xf numFmtId="164" fontId="16" fillId="0" borderId="13" xfId="0" applyNumberFormat="1" applyFont="1" applyBorder="1" applyAlignment="1">
      <alignment horizontal="right" wrapText="1"/>
    </xf>
    <xf numFmtId="0" fontId="16" fillId="0" borderId="8" xfId="0" applyFont="1" applyBorder="1"/>
    <xf numFmtId="0" fontId="16" fillId="0" borderId="8" xfId="0" applyFont="1" applyBorder="1" applyAlignment="1">
      <alignment horizontal="right" wrapText="1"/>
    </xf>
    <xf numFmtId="0" fontId="17" fillId="0" borderId="25" xfId="0" applyFont="1" applyBorder="1" applyAlignment="1">
      <alignment horizontal="right"/>
    </xf>
    <xf numFmtId="174" fontId="16" fillId="0" borderId="140" xfId="0" applyNumberFormat="1" applyFont="1" applyBorder="1" applyAlignment="1">
      <alignment horizontal="right"/>
    </xf>
    <xf numFmtId="174" fontId="16" fillId="0" borderId="159" xfId="0" applyNumberFormat="1" applyFont="1" applyBorder="1" applyAlignment="1">
      <alignment horizontal="right"/>
    </xf>
    <xf numFmtId="0" fontId="4" fillId="5" borderId="0" xfId="0" applyFont="1" applyFill="1" applyAlignment="1">
      <alignment horizontal="right"/>
    </xf>
    <xf numFmtId="0" fontId="4" fillId="5" borderId="1" xfId="0" applyFont="1" applyFill="1" applyBorder="1" applyAlignment="1">
      <alignment horizontal="right"/>
    </xf>
    <xf numFmtId="165" fontId="4" fillId="5" borderId="0" xfId="1" applyNumberFormat="1" applyFont="1" applyFill="1" applyAlignment="1">
      <alignment horizontal="right"/>
    </xf>
    <xf numFmtId="165" fontId="4" fillId="5" borderId="3" xfId="1" applyNumberFormat="1" applyFont="1" applyFill="1" applyBorder="1" applyAlignment="1">
      <alignment horizontal="right"/>
    </xf>
    <xf numFmtId="165" fontId="4" fillId="5" borderId="4" xfId="1" applyNumberFormat="1" applyFont="1" applyFill="1" applyBorder="1" applyAlignment="1">
      <alignment horizontal="right"/>
    </xf>
    <xf numFmtId="165" fontId="4" fillId="5" borderId="5" xfId="1" applyNumberFormat="1" applyFont="1" applyFill="1" applyBorder="1" applyAlignment="1">
      <alignment horizontal="right"/>
    </xf>
    <xf numFmtId="2" fontId="4" fillId="5" borderId="0" xfId="0" applyNumberFormat="1" applyFont="1" applyFill="1" applyAlignment="1">
      <alignment horizontal="right"/>
    </xf>
    <xf numFmtId="2" fontId="4" fillId="5" borderId="0" xfId="1" applyNumberFormat="1" applyFont="1" applyFill="1" applyAlignment="1">
      <alignment horizontal="right"/>
    </xf>
    <xf numFmtId="2" fontId="4" fillId="5" borderId="6" xfId="1" applyNumberFormat="1" applyFont="1" applyFill="1" applyBorder="1" applyAlignment="1">
      <alignment horizontal="right"/>
    </xf>
    <xf numFmtId="175" fontId="4" fillId="5" borderId="0" xfId="0" applyNumberFormat="1" applyFont="1" applyFill="1" applyAlignment="1">
      <alignment horizontal="right"/>
    </xf>
    <xf numFmtId="175" fontId="4" fillId="5" borderId="0" xfId="1" applyNumberFormat="1" applyFont="1" applyFill="1" applyAlignment="1">
      <alignment horizontal="right"/>
    </xf>
    <xf numFmtId="175" fontId="4" fillId="5" borderId="6" xfId="1" applyNumberFormat="1" applyFont="1" applyFill="1" applyBorder="1" applyAlignment="1">
      <alignment horizontal="right"/>
    </xf>
    <xf numFmtId="9" fontId="4" fillId="5" borderId="0" xfId="0" applyNumberFormat="1" applyFont="1" applyFill="1" applyAlignment="1">
      <alignment horizontal="right"/>
    </xf>
    <xf numFmtId="10" fontId="4" fillId="5" borderId="0" xfId="0" applyNumberFormat="1" applyFont="1" applyFill="1" applyAlignment="1">
      <alignment horizontal="right"/>
    </xf>
    <xf numFmtId="10" fontId="4" fillId="5" borderId="6" xfId="1" applyNumberFormat="1" applyFont="1" applyFill="1" applyBorder="1" applyAlignment="1">
      <alignment horizontal="right"/>
    </xf>
    <xf numFmtId="0" fontId="7" fillId="5" borderId="0" xfId="0" applyFont="1" applyFill="1" applyAlignment="1">
      <alignment horizontal="right"/>
    </xf>
    <xf numFmtId="0" fontId="7" fillId="5" borderId="8" xfId="0" applyFont="1" applyFill="1" applyBorder="1" applyAlignment="1">
      <alignment horizontal="right"/>
    </xf>
    <xf numFmtId="168" fontId="7" fillId="5" borderId="0" xfId="1" applyNumberFormat="1" applyFont="1" applyFill="1" applyAlignment="1">
      <alignment horizontal="right"/>
    </xf>
    <xf numFmtId="170" fontId="7" fillId="5" borderId="9" xfId="1" applyNumberFormat="1" applyFont="1" applyFill="1" applyBorder="1" applyAlignment="1">
      <alignment horizontal="right"/>
    </xf>
    <xf numFmtId="168" fontId="7" fillId="5" borderId="10" xfId="1" applyNumberFormat="1" applyFont="1" applyFill="1" applyBorder="1" applyAlignment="1">
      <alignment horizontal="right"/>
    </xf>
    <xf numFmtId="171" fontId="7" fillId="5" borderId="0" xfId="1" applyNumberFormat="1" applyFont="1" applyFill="1" applyAlignment="1">
      <alignment horizontal="right"/>
    </xf>
    <xf numFmtId="164" fontId="7" fillId="5" borderId="10" xfId="1" applyNumberFormat="1" applyFont="1" applyFill="1" applyBorder="1" applyAlignment="1">
      <alignment horizontal="right"/>
    </xf>
    <xf numFmtId="164" fontId="7" fillId="5" borderId="0" xfId="1" applyNumberFormat="1" applyFont="1" applyFill="1" applyAlignment="1">
      <alignment horizontal="right"/>
    </xf>
    <xf numFmtId="170" fontId="7" fillId="5" borderId="10" xfId="1" applyNumberFormat="1" applyFont="1" applyFill="1" applyBorder="1" applyAlignment="1">
      <alignment horizontal="right"/>
    </xf>
    <xf numFmtId="171" fontId="7" fillId="5" borderId="11" xfId="1" applyNumberFormat="1" applyFont="1" applyFill="1" applyBorder="1" applyAlignment="1">
      <alignment horizontal="right"/>
    </xf>
    <xf numFmtId="170" fontId="7" fillId="5" borderId="0" xfId="1" applyNumberFormat="1" applyFont="1" applyFill="1" applyBorder="1" applyAlignment="1">
      <alignment horizontal="right"/>
    </xf>
    <xf numFmtId="173" fontId="7" fillId="5" borderId="0" xfId="1" applyNumberFormat="1" applyFont="1" applyFill="1" applyBorder="1" applyAlignment="1">
      <alignment horizontal="right"/>
    </xf>
    <xf numFmtId="173" fontId="7" fillId="5" borderId="23" xfId="1" applyNumberFormat="1" applyFont="1" applyFill="1" applyBorder="1" applyAlignment="1">
      <alignment horizontal="right"/>
    </xf>
    <xf numFmtId="164" fontId="7" fillId="5" borderId="0" xfId="0" applyNumberFormat="1" applyFont="1" applyFill="1" applyAlignment="1">
      <alignment horizontal="right"/>
    </xf>
    <xf numFmtId="164" fontId="7" fillId="5" borderId="16" xfId="0" applyNumberFormat="1" applyFont="1" applyFill="1" applyBorder="1" applyAlignment="1">
      <alignment horizontal="right"/>
    </xf>
    <xf numFmtId="164" fontId="7" fillId="5" borderId="19" xfId="0" applyNumberFormat="1" applyFont="1" applyFill="1" applyBorder="1" applyAlignment="1">
      <alignment horizontal="right"/>
    </xf>
    <xf numFmtId="164" fontId="7" fillId="5" borderId="21" xfId="0" applyNumberFormat="1" applyFont="1" applyFill="1" applyBorder="1" applyAlignment="1">
      <alignment horizontal="right"/>
    </xf>
    <xf numFmtId="167" fontId="7" fillId="5" borderId="0" xfId="0" applyNumberFormat="1" applyFont="1" applyFill="1" applyAlignment="1">
      <alignment horizontal="right"/>
    </xf>
    <xf numFmtId="167" fontId="7" fillId="5" borderId="16" xfId="0" applyNumberFormat="1" applyFont="1" applyFill="1" applyBorder="1" applyAlignment="1">
      <alignment horizontal="right"/>
    </xf>
    <xf numFmtId="167" fontId="7" fillId="5" borderId="19" xfId="0" applyNumberFormat="1" applyFont="1" applyFill="1" applyBorder="1" applyAlignment="1">
      <alignment horizontal="right"/>
    </xf>
    <xf numFmtId="167" fontId="7" fillId="5" borderId="21" xfId="0" applyNumberFormat="1" applyFont="1" applyFill="1" applyBorder="1" applyAlignment="1">
      <alignment horizontal="right"/>
    </xf>
    <xf numFmtId="167" fontId="7" fillId="5" borderId="3" xfId="0" applyNumberFormat="1" applyFont="1" applyFill="1" applyBorder="1" applyAlignment="1">
      <alignment horizontal="right"/>
    </xf>
    <xf numFmtId="167" fontId="7" fillId="5" borderId="23" xfId="0" applyNumberFormat="1" applyFont="1" applyFill="1" applyBorder="1" applyAlignment="1">
      <alignment horizontal="right"/>
    </xf>
    <xf numFmtId="167" fontId="7" fillId="5" borderId="17" xfId="0" applyNumberFormat="1" applyFont="1" applyFill="1" applyBorder="1" applyAlignment="1">
      <alignment horizontal="right"/>
    </xf>
    <xf numFmtId="170" fontId="7" fillId="5" borderId="26" xfId="0" applyNumberFormat="1" applyFont="1" applyFill="1" applyBorder="1" applyAlignment="1">
      <alignment horizontal="right"/>
    </xf>
    <xf numFmtId="167" fontId="7" fillId="5" borderId="28" xfId="0" applyNumberFormat="1" applyFont="1" applyFill="1" applyBorder="1" applyAlignment="1">
      <alignment horizontal="right"/>
    </xf>
    <xf numFmtId="167" fontId="7" fillId="5" borderId="30" xfId="0" applyNumberFormat="1" applyFont="1" applyFill="1" applyBorder="1" applyAlignment="1">
      <alignment horizontal="right"/>
    </xf>
    <xf numFmtId="167" fontId="7" fillId="5" borderId="26" xfId="0" applyNumberFormat="1" applyFont="1" applyFill="1" applyBorder="1" applyAlignment="1">
      <alignment horizontal="right"/>
    </xf>
    <xf numFmtId="167" fontId="7" fillId="5" borderId="9" xfId="0" applyNumberFormat="1" applyFont="1" applyFill="1" applyBorder="1" applyAlignment="1">
      <alignment horizontal="right"/>
    </xf>
    <xf numFmtId="170" fontId="7" fillId="5" borderId="11" xfId="0" applyNumberFormat="1" applyFont="1" applyFill="1" applyBorder="1" applyAlignment="1">
      <alignment horizontal="right"/>
    </xf>
    <xf numFmtId="167" fontId="7" fillId="5" borderId="11" xfId="0" applyNumberFormat="1" applyFont="1" applyFill="1" applyBorder="1" applyAlignment="1">
      <alignment horizontal="right"/>
    </xf>
    <xf numFmtId="0" fontId="3" fillId="5" borderId="0" xfId="0" applyFont="1" applyFill="1" applyAlignment="1">
      <alignment horizontal="right"/>
    </xf>
    <xf numFmtId="0" fontId="3" fillId="5" borderId="8" xfId="0" applyFont="1" applyFill="1" applyBorder="1" applyAlignment="1">
      <alignment horizontal="right"/>
    </xf>
    <xf numFmtId="169" fontId="3" fillId="5" borderId="9" xfId="0" applyNumberFormat="1" applyFont="1" applyFill="1" applyBorder="1" applyAlignment="1">
      <alignment horizontal="right"/>
    </xf>
    <xf numFmtId="169" fontId="3" fillId="5" borderId="0" xfId="0" applyNumberFormat="1" applyFont="1" applyFill="1" applyAlignment="1">
      <alignment horizontal="right"/>
    </xf>
    <xf numFmtId="169" fontId="3" fillId="5" borderId="10" xfId="0" applyNumberFormat="1" applyFont="1" applyFill="1" applyBorder="1" applyAlignment="1">
      <alignment horizontal="right"/>
    </xf>
    <xf numFmtId="169" fontId="3" fillId="5" borderId="8" xfId="0" applyNumberFormat="1" applyFont="1" applyFill="1" applyBorder="1" applyAlignment="1">
      <alignment horizontal="right"/>
    </xf>
    <xf numFmtId="0" fontId="4" fillId="5" borderId="8" xfId="0" applyFont="1" applyFill="1" applyBorder="1" applyAlignment="1">
      <alignment horizontal="right"/>
    </xf>
    <xf numFmtId="49" fontId="4" fillId="5" borderId="0" xfId="0" applyNumberFormat="1" applyFont="1" applyFill="1" applyAlignment="1">
      <alignment horizontal="right"/>
    </xf>
    <xf numFmtId="164" fontId="4" fillId="5" borderId="9" xfId="0" applyNumberFormat="1" applyFont="1" applyFill="1" applyBorder="1" applyAlignment="1">
      <alignment horizontal="right"/>
    </xf>
    <xf numFmtId="164" fontId="4" fillId="5" borderId="0" xfId="0" applyNumberFormat="1" applyFont="1" applyFill="1" applyAlignment="1">
      <alignment horizontal="right"/>
    </xf>
    <xf numFmtId="164" fontId="4" fillId="5" borderId="13" xfId="0" applyNumberFormat="1" applyFont="1" applyFill="1" applyBorder="1" applyAlignment="1">
      <alignment horizontal="right"/>
    </xf>
    <xf numFmtId="164" fontId="4" fillId="5" borderId="32" xfId="0" applyNumberFormat="1" applyFont="1" applyFill="1" applyBorder="1" applyAlignment="1">
      <alignment horizontal="right"/>
    </xf>
    <xf numFmtId="164" fontId="4" fillId="5" borderId="23" xfId="0" applyNumberFormat="1" applyFont="1" applyFill="1" applyBorder="1" applyAlignment="1">
      <alignment horizontal="right"/>
    </xf>
    <xf numFmtId="0" fontId="20" fillId="5" borderId="8" xfId="0" applyFont="1" applyFill="1" applyBorder="1" applyAlignment="1">
      <alignment horizontal="right"/>
    </xf>
    <xf numFmtId="0" fontId="20" fillId="5" borderId="0" xfId="0" applyFont="1" applyFill="1" applyAlignment="1">
      <alignment horizontal="right"/>
    </xf>
    <xf numFmtId="169" fontId="5" fillId="5" borderId="10" xfId="0" applyNumberFormat="1" applyFont="1" applyFill="1" applyBorder="1" applyAlignment="1">
      <alignment horizontal="right"/>
    </xf>
    <xf numFmtId="169" fontId="5" fillId="5" borderId="0" xfId="0" applyNumberFormat="1" applyFont="1" applyFill="1" applyAlignment="1">
      <alignment horizontal="right"/>
    </xf>
    <xf numFmtId="169" fontId="5" fillId="5" borderId="9" xfId="0" applyNumberFormat="1" applyFont="1" applyFill="1" applyBorder="1" applyAlignment="1">
      <alignment horizontal="right"/>
    </xf>
    <xf numFmtId="169" fontId="5" fillId="5" borderId="34" xfId="0" applyNumberFormat="1" applyFont="1" applyFill="1" applyBorder="1" applyAlignment="1">
      <alignment horizontal="right"/>
    </xf>
    <xf numFmtId="168" fontId="7" fillId="5" borderId="9" xfId="1" applyNumberFormat="1" applyFont="1" applyFill="1" applyBorder="1" applyAlignment="1">
      <alignment horizontal="right"/>
    </xf>
    <xf numFmtId="168" fontId="7" fillId="5" borderId="11" xfId="1" applyNumberFormat="1" applyFont="1" applyFill="1" applyBorder="1" applyAlignment="1">
      <alignment horizontal="right"/>
    </xf>
    <xf numFmtId="168" fontId="7" fillId="5" borderId="0" xfId="1" applyNumberFormat="1" applyFont="1" applyFill="1" applyBorder="1" applyAlignment="1">
      <alignment horizontal="right"/>
    </xf>
    <xf numFmtId="164" fontId="7" fillId="5" borderId="0" xfId="1" applyNumberFormat="1" applyFont="1" applyFill="1" applyBorder="1" applyAlignment="1">
      <alignment horizontal="right"/>
    </xf>
    <xf numFmtId="171" fontId="7" fillId="5" borderId="0" xfId="1" applyNumberFormat="1" applyFont="1" applyFill="1" applyBorder="1" applyAlignment="1">
      <alignment horizontal="right"/>
    </xf>
    <xf numFmtId="171" fontId="7" fillId="5" borderId="9" xfId="1" applyNumberFormat="1" applyFont="1" applyFill="1" applyBorder="1" applyAlignment="1">
      <alignment horizontal="right"/>
    </xf>
    <xf numFmtId="171" fontId="7" fillId="5" borderId="10" xfId="1" applyNumberFormat="1" applyFont="1" applyFill="1" applyBorder="1" applyAlignment="1">
      <alignment horizontal="right"/>
    </xf>
    <xf numFmtId="171" fontId="7" fillId="5" borderId="34" xfId="1" applyNumberFormat="1" applyFont="1" applyFill="1" applyBorder="1" applyAlignment="1">
      <alignment horizontal="right"/>
    </xf>
    <xf numFmtId="174" fontId="36" fillId="5" borderId="0" xfId="0" applyNumberFormat="1" applyFont="1" applyFill="1" applyAlignment="1">
      <alignment horizontal="right"/>
    </xf>
    <xf numFmtId="174" fontId="15" fillId="5" borderId="0" xfId="0" applyNumberFormat="1" applyFont="1" applyFill="1" applyAlignment="1">
      <alignment horizontal="right"/>
    </xf>
    <xf numFmtId="174" fontId="7" fillId="5" borderId="0" xfId="0" applyNumberFormat="1" applyFont="1" applyFill="1" applyAlignment="1">
      <alignment horizontal="right"/>
    </xf>
    <xf numFmtId="174" fontId="7" fillId="5" borderId="9" xfId="0" applyNumberFormat="1" applyFont="1" applyFill="1" applyBorder="1" applyAlignment="1">
      <alignment horizontal="right"/>
    </xf>
    <xf numFmtId="174" fontId="7" fillId="5" borderId="34" xfId="0" applyNumberFormat="1" applyFont="1" applyFill="1" applyBorder="1" applyAlignment="1">
      <alignment horizontal="right"/>
    </xf>
    <xf numFmtId="167" fontId="7" fillId="5" borderId="34" xfId="0" applyNumberFormat="1" applyFont="1" applyFill="1" applyBorder="1" applyAlignment="1">
      <alignment horizontal="right"/>
    </xf>
    <xf numFmtId="174" fontId="21" fillId="5" borderId="0" xfId="0" applyNumberFormat="1" applyFont="1" applyFill="1" applyAlignment="1">
      <alignment horizontal="right"/>
    </xf>
    <xf numFmtId="174" fontId="7" fillId="5" borderId="26" xfId="0" applyNumberFormat="1" applyFont="1" applyFill="1" applyBorder="1" applyAlignment="1">
      <alignment horizontal="right"/>
    </xf>
    <xf numFmtId="174" fontId="7" fillId="5" borderId="30" xfId="0" applyNumberFormat="1" applyFont="1" applyFill="1" applyBorder="1" applyAlignment="1">
      <alignment horizontal="right"/>
    </xf>
    <xf numFmtId="174" fontId="7" fillId="5" borderId="10" xfId="0" applyNumberFormat="1" applyFont="1" applyFill="1" applyBorder="1" applyAlignment="1">
      <alignment horizontal="right"/>
    </xf>
    <xf numFmtId="174" fontId="7" fillId="5" borderId="28" xfId="0" applyNumberFormat="1" applyFont="1" applyFill="1" applyBorder="1" applyAlignment="1">
      <alignment horizontal="right"/>
    </xf>
    <xf numFmtId="174" fontId="7" fillId="5" borderId="11" xfId="0" applyNumberFormat="1" applyFont="1" applyFill="1" applyBorder="1" applyAlignment="1">
      <alignment horizontal="right"/>
    </xf>
    <xf numFmtId="167" fontId="7" fillId="5" borderId="10" xfId="0" applyNumberFormat="1" applyFont="1" applyFill="1" applyBorder="1" applyAlignment="1">
      <alignment horizontal="right"/>
    </xf>
    <xf numFmtId="167" fontId="15" fillId="5" borderId="0" xfId="0" applyNumberFormat="1" applyFont="1" applyFill="1" applyAlignment="1">
      <alignment horizontal="right"/>
    </xf>
    <xf numFmtId="174" fontId="7" fillId="5" borderId="35" xfId="0" applyNumberFormat="1" applyFont="1" applyFill="1" applyBorder="1" applyAlignment="1">
      <alignment horizontal="right"/>
    </xf>
    <xf numFmtId="0" fontId="5" fillId="5" borderId="7" xfId="0" applyFont="1" applyFill="1" applyBorder="1" applyAlignment="1">
      <alignment horizontal="right" vertical="center"/>
    </xf>
    <xf numFmtId="0" fontId="36" fillId="5" borderId="0" xfId="0" applyFont="1" applyFill="1" applyAlignment="1">
      <alignment horizontal="right"/>
    </xf>
    <xf numFmtId="0" fontId="42" fillId="5" borderId="0" xfId="0" applyFont="1" applyFill="1" applyAlignment="1">
      <alignment horizontal="right"/>
    </xf>
    <xf numFmtId="0" fontId="5" fillId="5" borderId="0" xfId="0" applyFont="1" applyFill="1" applyAlignment="1">
      <alignment horizontal="right"/>
    </xf>
    <xf numFmtId="0" fontId="5" fillId="5" borderId="26" xfId="0" applyFont="1" applyFill="1" applyBorder="1" applyAlignment="1">
      <alignment horizontal="right"/>
    </xf>
    <xf numFmtId="0" fontId="5" fillId="5" borderId="30" xfId="0" applyFont="1" applyFill="1" applyBorder="1" applyAlignment="1">
      <alignment horizontal="right"/>
    </xf>
    <xf numFmtId="0" fontId="5" fillId="5" borderId="9" xfId="0" applyFont="1" applyFill="1" applyBorder="1" applyAlignment="1">
      <alignment horizontal="right"/>
    </xf>
    <xf numFmtId="0" fontId="5" fillId="5" borderId="34" xfId="0" applyFont="1" applyFill="1" applyBorder="1" applyAlignment="1">
      <alignment horizontal="right"/>
    </xf>
    <xf numFmtId="0" fontId="5" fillId="5" borderId="8" xfId="0" applyFont="1" applyFill="1" applyBorder="1" applyAlignment="1">
      <alignment horizontal="right"/>
    </xf>
    <xf numFmtId="174" fontId="38" fillId="5" borderId="0" xfId="0" applyNumberFormat="1" applyFont="1" applyFill="1" applyAlignment="1">
      <alignment horizontal="right"/>
    </xf>
    <xf numFmtId="174" fontId="48" fillId="5" borderId="0" xfId="0" applyNumberFormat="1" applyFont="1" applyFill="1" applyAlignment="1">
      <alignment horizontal="right"/>
    </xf>
    <xf numFmtId="174" fontId="5" fillId="5" borderId="0" xfId="0" applyNumberFormat="1" applyFont="1" applyFill="1" applyAlignment="1">
      <alignment horizontal="right"/>
    </xf>
    <xf numFmtId="174" fontId="5" fillId="5" borderId="11" xfId="0" applyNumberFormat="1" applyFont="1" applyFill="1" applyBorder="1" applyAlignment="1">
      <alignment horizontal="right"/>
    </xf>
    <xf numFmtId="167" fontId="31" fillId="5" borderId="0" xfId="0" applyNumberFormat="1" applyFont="1" applyFill="1" applyAlignment="1">
      <alignment horizontal="right"/>
    </xf>
    <xf numFmtId="175" fontId="5" fillId="5" borderId="34" xfId="0" applyNumberFormat="1" applyFont="1" applyFill="1" applyBorder="1" applyAlignment="1">
      <alignment horizontal="right"/>
    </xf>
    <xf numFmtId="0" fontId="7" fillId="5" borderId="7" xfId="0" applyFont="1" applyFill="1" applyBorder="1" applyAlignment="1">
      <alignment horizontal="right" vertical="center"/>
    </xf>
    <xf numFmtId="164" fontId="7" fillId="5" borderId="26" xfId="0" applyNumberFormat="1" applyFont="1" applyFill="1" applyBorder="1" applyAlignment="1">
      <alignment horizontal="right"/>
    </xf>
    <xf numFmtId="164" fontId="7" fillId="5" borderId="28" xfId="0" applyNumberFormat="1" applyFont="1" applyFill="1" applyBorder="1" applyAlignment="1">
      <alignment horizontal="right"/>
    </xf>
    <xf numFmtId="164" fontId="7" fillId="5" borderId="30" xfId="0" applyNumberFormat="1" applyFont="1" applyFill="1" applyBorder="1" applyAlignment="1">
      <alignment horizontal="right"/>
    </xf>
    <xf numFmtId="164" fontId="7" fillId="5" borderId="9" xfId="0" applyNumberFormat="1" applyFont="1" applyFill="1" applyBorder="1" applyAlignment="1">
      <alignment horizontal="right"/>
    </xf>
    <xf numFmtId="164" fontId="7" fillId="5" borderId="34" xfId="0" applyNumberFormat="1" applyFont="1" applyFill="1" applyBorder="1" applyAlignment="1">
      <alignment horizontal="right"/>
    </xf>
    <xf numFmtId="164" fontId="7" fillId="5" borderId="0" xfId="1" quotePrefix="1" applyNumberFormat="1" applyFont="1" applyFill="1" applyAlignment="1">
      <alignment horizontal="right"/>
    </xf>
    <xf numFmtId="180" fontId="7" fillId="5" borderId="0" xfId="1" applyNumberFormat="1" applyFont="1" applyFill="1" applyAlignment="1">
      <alignment horizontal="right"/>
    </xf>
    <xf numFmtId="180" fontId="7" fillId="5" borderId="0" xfId="1" applyNumberFormat="1" applyFont="1" applyFill="1" applyBorder="1" applyAlignment="1">
      <alignment horizontal="right"/>
    </xf>
    <xf numFmtId="164" fontId="7" fillId="5" borderId="11" xfId="0" applyNumberFormat="1" applyFont="1" applyFill="1" applyBorder="1" applyAlignment="1">
      <alignment horizontal="right"/>
    </xf>
    <xf numFmtId="0" fontId="9" fillId="5" borderId="24" xfId="0" applyFont="1" applyFill="1" applyBorder="1" applyAlignment="1">
      <alignment horizontal="right"/>
    </xf>
    <xf numFmtId="0" fontId="0" fillId="0" borderId="24" xfId="0" applyBorder="1" applyAlignment="1">
      <alignment horizontal="right"/>
    </xf>
    <xf numFmtId="0" fontId="15" fillId="5" borderId="8" xfId="0" applyFont="1" applyFill="1" applyBorder="1" applyAlignment="1">
      <alignment horizontal="right"/>
    </xf>
    <xf numFmtId="170" fontId="15" fillId="5" borderId="0" xfId="0" applyNumberFormat="1" applyFont="1" applyFill="1" applyAlignment="1">
      <alignment horizontal="right"/>
    </xf>
    <xf numFmtId="174" fontId="15" fillId="5" borderId="9" xfId="0" applyNumberFormat="1" applyFont="1" applyFill="1" applyBorder="1" applyAlignment="1">
      <alignment horizontal="right"/>
    </xf>
    <xf numFmtId="170" fontId="15" fillId="5" borderId="10" xfId="0" applyNumberFormat="1" applyFont="1" applyFill="1" applyBorder="1" applyAlignment="1">
      <alignment horizontal="right"/>
    </xf>
    <xf numFmtId="173" fontId="15" fillId="5" borderId="23" xfId="1" applyNumberFormat="1" applyFont="1" applyFill="1" applyBorder="1" applyAlignment="1">
      <alignment horizontal="right"/>
    </xf>
    <xf numFmtId="181" fontId="15" fillId="5" borderId="23" xfId="1" applyNumberFormat="1" applyFont="1" applyFill="1" applyBorder="1" applyAlignment="1">
      <alignment horizontal="right"/>
    </xf>
    <xf numFmtId="174" fontId="31" fillId="5" borderId="0" xfId="0" applyNumberFormat="1" applyFont="1" applyFill="1" applyAlignment="1">
      <alignment horizontal="right"/>
    </xf>
    <xf numFmtId="167" fontId="31" fillId="5" borderId="13" xfId="0" applyNumberFormat="1" applyFont="1" applyFill="1" applyBorder="1" applyAlignment="1">
      <alignment horizontal="right"/>
    </xf>
    <xf numFmtId="167" fontId="31" fillId="5" borderId="154" xfId="0" applyNumberFormat="1" applyFont="1" applyFill="1" applyBorder="1" applyAlignment="1">
      <alignment horizontal="right"/>
    </xf>
    <xf numFmtId="173" fontId="31" fillId="5" borderId="32" xfId="1" applyNumberFormat="1" applyFont="1" applyFill="1" applyBorder="1" applyAlignment="1">
      <alignment horizontal="right"/>
    </xf>
    <xf numFmtId="167" fontId="31" fillId="5" borderId="7" xfId="0" applyNumberFormat="1" applyFont="1" applyFill="1" applyBorder="1" applyAlignment="1">
      <alignment horizontal="right"/>
    </xf>
    <xf numFmtId="164" fontId="31" fillId="5" borderId="0" xfId="0" applyNumberFormat="1" applyFont="1" applyFill="1" applyAlignment="1">
      <alignment horizontal="right"/>
    </xf>
    <xf numFmtId="164" fontId="31" fillId="5" borderId="26" xfId="0" applyNumberFormat="1" applyFont="1" applyFill="1" applyBorder="1" applyAlignment="1">
      <alignment horizontal="right"/>
    </xf>
    <xf numFmtId="164" fontId="31" fillId="5" borderId="30" xfId="0" applyNumberFormat="1" applyFont="1" applyFill="1" applyBorder="1" applyAlignment="1">
      <alignment horizontal="right"/>
    </xf>
    <xf numFmtId="164" fontId="31" fillId="5" borderId="13" xfId="0" applyNumberFormat="1" applyFont="1" applyFill="1" applyBorder="1" applyAlignment="1">
      <alignment horizontal="right"/>
    </xf>
    <xf numFmtId="164" fontId="31" fillId="5" borderId="154" xfId="0" applyNumberFormat="1" applyFont="1" applyFill="1" applyBorder="1" applyAlignment="1">
      <alignment horizontal="right"/>
    </xf>
    <xf numFmtId="173" fontId="31" fillId="5" borderId="7" xfId="1" applyNumberFormat="1" applyFont="1" applyFill="1" applyBorder="1" applyAlignment="1">
      <alignment horizontal="right"/>
    </xf>
    <xf numFmtId="167" fontId="31" fillId="5" borderId="33" xfId="0" applyNumberFormat="1" applyFont="1" applyFill="1" applyBorder="1" applyAlignment="1">
      <alignment horizontal="right"/>
    </xf>
    <xf numFmtId="173" fontId="31" fillId="5" borderId="0" xfId="1" applyNumberFormat="1" applyFont="1" applyFill="1" applyBorder="1" applyAlignment="1">
      <alignment horizontal="right"/>
    </xf>
    <xf numFmtId="174" fontId="45" fillId="5" borderId="0" xfId="0" applyNumberFormat="1" applyFont="1" applyFill="1" applyAlignment="1">
      <alignment horizontal="right"/>
    </xf>
    <xf numFmtId="181" fontId="31" fillId="5" borderId="32" xfId="1" applyNumberFormat="1" applyFont="1" applyFill="1" applyBorder="1" applyAlignment="1">
      <alignment horizontal="right"/>
    </xf>
    <xf numFmtId="164" fontId="31" fillId="5" borderId="11" xfId="0" applyNumberFormat="1" applyFont="1" applyFill="1" applyBorder="1" applyAlignment="1">
      <alignment horizontal="right"/>
    </xf>
    <xf numFmtId="164" fontId="31" fillId="5" borderId="9" xfId="0" applyNumberFormat="1" applyFont="1" applyFill="1" applyBorder="1" applyAlignment="1">
      <alignment horizontal="right"/>
    </xf>
    <xf numFmtId="181" fontId="31" fillId="5" borderId="7" xfId="1" applyNumberFormat="1" applyFont="1" applyFill="1" applyBorder="1" applyAlignment="1">
      <alignment horizontal="right"/>
    </xf>
    <xf numFmtId="182" fontId="31" fillId="5" borderId="33" xfId="1" applyNumberFormat="1" applyFont="1" applyFill="1" applyBorder="1" applyAlignment="1">
      <alignment horizontal="right"/>
    </xf>
    <xf numFmtId="181" fontId="31" fillId="5" borderId="23" xfId="1" applyNumberFormat="1" applyFont="1" applyFill="1" applyBorder="1" applyAlignment="1">
      <alignment horizontal="right"/>
    </xf>
    <xf numFmtId="0" fontId="15" fillId="5" borderId="0" xfId="0" applyFont="1" applyFill="1" applyAlignment="1">
      <alignment horizontal="right"/>
    </xf>
    <xf numFmtId="0" fontId="15" fillId="5" borderId="76" xfId="0" applyFont="1" applyFill="1" applyBorder="1" applyAlignment="1">
      <alignment horizontal="right"/>
    </xf>
    <xf numFmtId="49" fontId="7" fillId="5" borderId="0" xfId="0" applyNumberFormat="1" applyFont="1" applyFill="1" applyAlignment="1">
      <alignment horizontal="right"/>
    </xf>
    <xf numFmtId="169" fontId="15" fillId="5" borderId="0" xfId="1" applyNumberFormat="1" applyFont="1" applyFill="1" applyAlignment="1">
      <alignment horizontal="right"/>
    </xf>
    <xf numFmtId="169" fontId="15" fillId="5" borderId="9" xfId="1" applyNumberFormat="1" applyFont="1" applyFill="1" applyBorder="1" applyAlignment="1">
      <alignment horizontal="right"/>
    </xf>
    <xf numFmtId="169" fontId="15" fillId="5" borderId="79" xfId="1" applyNumberFormat="1" applyFont="1" applyFill="1" applyBorder="1" applyAlignment="1">
      <alignment horizontal="right"/>
    </xf>
    <xf numFmtId="169" fontId="15" fillId="5" borderId="7" xfId="1" applyNumberFormat="1" applyFont="1" applyFill="1" applyBorder="1" applyAlignment="1">
      <alignment horizontal="right"/>
    </xf>
    <xf numFmtId="169" fontId="7" fillId="5" borderId="0" xfId="1" applyNumberFormat="1" applyFont="1" applyFill="1" applyAlignment="1">
      <alignment horizontal="right"/>
    </xf>
    <xf numFmtId="0" fontId="16" fillId="0" borderId="160" xfId="0" applyFont="1" applyBorder="1" applyAlignment="1">
      <alignment horizontal="left"/>
    </xf>
    <xf numFmtId="0" fontId="16" fillId="0" borderId="3" xfId="0" applyFont="1" applyBorder="1" applyAlignment="1">
      <alignment horizontal="right"/>
    </xf>
    <xf numFmtId="169" fontId="15" fillId="5" borderId="3" xfId="1" applyNumberFormat="1" applyFont="1" applyFill="1" applyBorder="1" applyAlignment="1">
      <alignment horizontal="right"/>
    </xf>
    <xf numFmtId="169" fontId="15" fillId="5" borderId="161" xfId="1" applyNumberFormat="1" applyFont="1" applyFill="1" applyBorder="1" applyAlignment="1">
      <alignment horizontal="right"/>
    </xf>
    <xf numFmtId="0" fontId="7" fillId="5" borderId="76" xfId="0" applyFont="1" applyFill="1" applyBorder="1" applyAlignment="1">
      <alignment horizontal="right"/>
    </xf>
    <xf numFmtId="0" fontId="16" fillId="0" borderId="3" xfId="0" applyFont="1" applyBorder="1" applyAlignment="1">
      <alignment horizontal="left"/>
    </xf>
    <xf numFmtId="169" fontId="16" fillId="0" borderId="3" xfId="1" applyNumberFormat="1" applyFont="1" applyBorder="1" applyAlignment="1">
      <alignment horizontal="right"/>
    </xf>
    <xf numFmtId="169" fontId="16" fillId="0" borderId="161" xfId="1" applyNumberFormat="1" applyFont="1" applyBorder="1" applyAlignment="1">
      <alignment horizontal="right"/>
    </xf>
    <xf numFmtId="167" fontId="2" fillId="5" borderId="0" xfId="0" applyNumberFormat="1" applyFont="1" applyFill="1" applyAlignment="1">
      <alignment horizontal="right"/>
    </xf>
    <xf numFmtId="167" fontId="12" fillId="5" borderId="0" xfId="0" applyNumberFormat="1" applyFont="1" applyFill="1" applyAlignment="1">
      <alignment horizontal="right"/>
    </xf>
    <xf numFmtId="169" fontId="15" fillId="5" borderId="23" xfId="1" applyNumberFormat="1" applyFont="1" applyFill="1" applyBorder="1" applyAlignment="1">
      <alignment horizontal="right"/>
    </xf>
    <xf numFmtId="169" fontId="15" fillId="5" borderId="81" xfId="1" applyNumberFormat="1" applyFont="1" applyFill="1" applyBorder="1" applyAlignment="1">
      <alignment horizontal="right"/>
    </xf>
    <xf numFmtId="0" fontId="16" fillId="3" borderId="160" xfId="0" applyFont="1" applyFill="1" applyBorder="1" applyAlignment="1">
      <alignment horizontal="left"/>
    </xf>
    <xf numFmtId="0" fontId="16" fillId="3" borderId="3" xfId="0" applyFont="1" applyFill="1" applyBorder="1" applyAlignment="1">
      <alignment horizontal="right"/>
    </xf>
    <xf numFmtId="169" fontId="15" fillId="5" borderId="0" xfId="1" applyNumberFormat="1" applyFont="1" applyFill="1" applyBorder="1" applyAlignment="1">
      <alignment horizontal="right"/>
    </xf>
    <xf numFmtId="169" fontId="15" fillId="5" borderId="124" xfId="1" applyNumberFormat="1" applyFont="1" applyFill="1" applyBorder="1" applyAlignment="1">
      <alignment horizontal="right"/>
    </xf>
    <xf numFmtId="0" fontId="2" fillId="0" borderId="97" xfId="0" applyFont="1" applyBorder="1"/>
    <xf numFmtId="164" fontId="15" fillId="5" borderId="0" xfId="0" applyNumberFormat="1" applyFont="1" applyFill="1" applyAlignment="1">
      <alignment horizontal="right"/>
    </xf>
    <xf numFmtId="164" fontId="15" fillId="5" borderId="13" xfId="0" applyNumberFormat="1" applyFont="1" applyFill="1" applyBorder="1" applyAlignment="1">
      <alignment horizontal="right"/>
    </xf>
    <xf numFmtId="164" fontId="15" fillId="5" borderId="7" xfId="0" applyNumberFormat="1" applyFont="1" applyFill="1" applyBorder="1" applyAlignment="1">
      <alignment horizontal="right"/>
    </xf>
    <xf numFmtId="174" fontId="12" fillId="5" borderId="0" xfId="0" applyNumberFormat="1" applyFont="1" applyFill="1" applyAlignment="1">
      <alignment horizontal="right"/>
    </xf>
    <xf numFmtId="174" fontId="15" fillId="5" borderId="13" xfId="0" applyNumberFormat="1" applyFont="1" applyFill="1" applyBorder="1" applyAlignment="1">
      <alignment horizontal="right"/>
    </xf>
    <xf numFmtId="174" fontId="15" fillId="5" borderId="154" xfId="0" applyNumberFormat="1" applyFont="1" applyFill="1" applyBorder="1" applyAlignment="1">
      <alignment horizontal="right"/>
    </xf>
    <xf numFmtId="174" fontId="15" fillId="5" borderId="7" xfId="0" applyNumberFormat="1" applyFont="1" applyFill="1" applyBorder="1" applyAlignment="1">
      <alignment horizontal="right"/>
    </xf>
    <xf numFmtId="0" fontId="7" fillId="5" borderId="0" xfId="0" applyFont="1" applyFill="1"/>
    <xf numFmtId="179" fontId="7" fillId="5" borderId="23" xfId="3" applyFont="1" applyFill="1" applyBorder="1"/>
    <xf numFmtId="169" fontId="7" fillId="5" borderId="23" xfId="3" applyNumberFormat="1" applyFont="1" applyFill="1" applyBorder="1" applyAlignment="1">
      <alignment horizontal="right"/>
    </xf>
    <xf numFmtId="174" fontId="7" fillId="5" borderId="0" xfId="3" applyNumberFormat="1" applyFont="1" applyFill="1" applyAlignment="1">
      <alignment horizontal="right"/>
    </xf>
    <xf numFmtId="174" fontId="15" fillId="5" borderId="0" xfId="3" applyNumberFormat="1" applyFont="1" applyFill="1" applyAlignment="1">
      <alignment horizontal="right"/>
    </xf>
    <xf numFmtId="174" fontId="15" fillId="5" borderId="9" xfId="3" applyNumberFormat="1" applyFont="1" applyFill="1" applyBorder="1" applyAlignment="1">
      <alignment horizontal="right"/>
    </xf>
    <xf numFmtId="174" fontId="15" fillId="5" borderId="0" xfId="3" applyNumberFormat="1" applyFont="1" applyFill="1" applyBorder="1" applyAlignment="1">
      <alignment horizontal="right"/>
    </xf>
    <xf numFmtId="174" fontId="15" fillId="5" borderId="13" xfId="3" applyNumberFormat="1" applyFont="1" applyFill="1" applyBorder="1" applyAlignment="1">
      <alignment horizontal="right"/>
    </xf>
    <xf numFmtId="174" fontId="15" fillId="5" borderId="23" xfId="3" applyNumberFormat="1" applyFont="1" applyFill="1" applyBorder="1" applyAlignment="1">
      <alignment horizontal="right"/>
    </xf>
    <xf numFmtId="174" fontId="15" fillId="5" borderId="0" xfId="3" quotePrefix="1" applyNumberFormat="1" applyFont="1" applyFill="1" applyAlignment="1">
      <alignment horizontal="right"/>
    </xf>
    <xf numFmtId="174" fontId="15" fillId="5" borderId="23" xfId="3" quotePrefix="1" applyNumberFormat="1" applyFont="1" applyFill="1" applyBorder="1" applyAlignment="1">
      <alignment horizontal="right"/>
    </xf>
    <xf numFmtId="179" fontId="15" fillId="5" borderId="154" xfId="3" applyFont="1" applyFill="1" applyBorder="1" applyAlignment="1">
      <alignment horizontal="right"/>
    </xf>
    <xf numFmtId="174" fontId="15" fillId="5" borderId="24" xfId="0" applyNumberFormat="1" applyFont="1" applyFill="1" applyBorder="1" applyAlignment="1">
      <alignment horizontal="right"/>
    </xf>
    <xf numFmtId="174" fontId="15" fillId="5" borderId="13" xfId="0" quotePrefix="1" applyNumberFormat="1" applyFont="1" applyFill="1" applyBorder="1" applyAlignment="1">
      <alignment horizontal="right"/>
    </xf>
    <xf numFmtId="169" fontId="15" fillId="5" borderId="0" xfId="0" applyNumberFormat="1" applyFont="1" applyFill="1" applyAlignment="1">
      <alignment horizontal="right"/>
    </xf>
    <xf numFmtId="169" fontId="15" fillId="5" borderId="13" xfId="0" applyNumberFormat="1" applyFont="1" applyFill="1" applyBorder="1" applyAlignment="1">
      <alignment horizontal="right"/>
    </xf>
    <xf numFmtId="169" fontId="15" fillId="5" borderId="24" xfId="0" applyNumberFormat="1" applyFont="1" applyFill="1" applyBorder="1" applyAlignment="1">
      <alignment horizontal="right"/>
    </xf>
    <xf numFmtId="164" fontId="7" fillId="5" borderId="13" xfId="0" applyNumberFormat="1" applyFont="1" applyFill="1" applyBorder="1" applyAlignment="1">
      <alignment horizontal="right"/>
    </xf>
    <xf numFmtId="164" fontId="7" fillId="5" borderId="24" xfId="0" applyNumberFormat="1" applyFont="1" applyFill="1" applyBorder="1" applyAlignment="1">
      <alignment horizontal="right"/>
    </xf>
    <xf numFmtId="0" fontId="2" fillId="0" borderId="162" xfId="0" applyFont="1" applyBorder="1"/>
    <xf numFmtId="164" fontId="7" fillId="5" borderId="162" xfId="0" applyNumberFormat="1" applyFont="1" applyFill="1" applyBorder="1" applyAlignment="1">
      <alignment horizontal="right"/>
    </xf>
    <xf numFmtId="164" fontId="3" fillId="0" borderId="162" xfId="0" applyNumberFormat="1" applyFont="1" applyBorder="1" applyAlignment="1">
      <alignment horizontal="right"/>
    </xf>
    <xf numFmtId="0" fontId="15" fillId="5" borderId="0" xfId="0" applyFont="1" applyFill="1" applyAlignment="1">
      <alignment horizontal="right" wrapText="1"/>
    </xf>
    <xf numFmtId="164" fontId="15" fillId="5" borderId="24" xfId="0" applyNumberFormat="1" applyFont="1" applyFill="1" applyBorder="1" applyAlignment="1">
      <alignment horizontal="right"/>
    </xf>
    <xf numFmtId="174" fontId="15" fillId="5" borderId="23" xfId="0" applyNumberFormat="1" applyFont="1" applyFill="1" applyBorder="1" applyAlignment="1">
      <alignment horizontal="right"/>
    </xf>
    <xf numFmtId="167" fontId="15" fillId="5" borderId="13" xfId="0" applyNumberFormat="1" applyFont="1" applyFill="1" applyBorder="1" applyAlignment="1">
      <alignment horizontal="right"/>
    </xf>
    <xf numFmtId="164" fontId="15" fillId="5" borderId="23" xfId="0" applyNumberFormat="1" applyFont="1" applyFill="1" applyBorder="1" applyAlignment="1">
      <alignment horizontal="right"/>
    </xf>
    <xf numFmtId="174" fontId="15" fillId="0" borderId="0" xfId="0" applyNumberFormat="1" applyFont="1" applyAlignment="1">
      <alignment horizontal="right"/>
    </xf>
    <xf numFmtId="164" fontId="15" fillId="5" borderId="0" xfId="0" applyNumberFormat="1" applyFont="1" applyFill="1"/>
    <xf numFmtId="164" fontId="15" fillId="5" borderId="12" xfId="0" applyNumberFormat="1" applyFont="1" applyFill="1" applyBorder="1" applyAlignment="1">
      <alignment horizontal="right"/>
    </xf>
    <xf numFmtId="164" fontId="15" fillId="5" borderId="33" xfId="0" applyNumberFormat="1" applyFont="1" applyFill="1" applyBorder="1" applyAlignment="1">
      <alignment horizontal="right"/>
    </xf>
    <xf numFmtId="164" fontId="17" fillId="5" borderId="0" xfId="0" applyNumberFormat="1" applyFont="1" applyFill="1" applyAlignment="1">
      <alignment horizontal="right"/>
    </xf>
    <xf numFmtId="164" fontId="17" fillId="5" borderId="13" xfId="0" applyNumberFormat="1" applyFont="1" applyFill="1" applyBorder="1" applyAlignment="1">
      <alignment horizontal="right"/>
    </xf>
    <xf numFmtId="164" fontId="17" fillId="5" borderId="24" xfId="0" applyNumberFormat="1" applyFont="1" applyFill="1" applyBorder="1" applyAlignment="1">
      <alignment horizontal="right"/>
    </xf>
    <xf numFmtId="164" fontId="26" fillId="5" borderId="0" xfId="0" applyNumberFormat="1" applyFont="1" applyFill="1" applyAlignment="1">
      <alignment horizontal="right"/>
    </xf>
    <xf numFmtId="164" fontId="26" fillId="5" borderId="13" xfId="0" applyNumberFormat="1" applyFont="1" applyFill="1" applyBorder="1" applyAlignment="1">
      <alignment horizontal="right"/>
    </xf>
    <xf numFmtId="164" fontId="26" fillId="5" borderId="24" xfId="0" applyNumberFormat="1" applyFont="1" applyFill="1" applyBorder="1" applyAlignment="1">
      <alignment horizontal="right"/>
    </xf>
    <xf numFmtId="174" fontId="2" fillId="5" borderId="0" xfId="0" applyNumberFormat="1" applyFont="1" applyFill="1" applyAlignment="1">
      <alignment horizontal="right"/>
    </xf>
    <xf numFmtId="169" fontId="15" fillId="5" borderId="35" xfId="0" applyNumberFormat="1" applyFont="1" applyFill="1" applyBorder="1" applyAlignment="1">
      <alignment horizontal="right"/>
    </xf>
    <xf numFmtId="169" fontId="15" fillId="5" borderId="26" xfId="0" applyNumberFormat="1" applyFont="1" applyFill="1" applyBorder="1" applyAlignment="1">
      <alignment horizontal="right"/>
    </xf>
    <xf numFmtId="169" fontId="15" fillId="5" borderId="28" xfId="0" applyNumberFormat="1" applyFont="1" applyFill="1" applyBorder="1" applyAlignment="1">
      <alignment horizontal="right"/>
    </xf>
    <xf numFmtId="169" fontId="15" fillId="5" borderId="30" xfId="0" applyNumberFormat="1" applyFont="1" applyFill="1" applyBorder="1" applyAlignment="1">
      <alignment horizontal="right"/>
    </xf>
    <xf numFmtId="169" fontId="15" fillId="5" borderId="11" xfId="0" applyNumberFormat="1" applyFont="1" applyFill="1" applyBorder="1" applyAlignment="1">
      <alignment horizontal="right"/>
    </xf>
    <xf numFmtId="169" fontId="15" fillId="5" borderId="157" xfId="0" applyNumberFormat="1" applyFont="1" applyFill="1" applyBorder="1" applyAlignment="1">
      <alignment horizontal="right"/>
    </xf>
    <xf numFmtId="169" fontId="15" fillId="5" borderId="25" xfId="0" applyNumberFormat="1" applyFont="1" applyFill="1" applyBorder="1" applyAlignment="1">
      <alignment horizontal="right"/>
    </xf>
    <xf numFmtId="169" fontId="15" fillId="5" borderId="10" xfId="0" applyNumberFormat="1" applyFont="1" applyFill="1" applyBorder="1" applyAlignment="1">
      <alignment horizontal="right"/>
    </xf>
    <xf numFmtId="169" fontId="15" fillId="5" borderId="23" xfId="0" applyNumberFormat="1" applyFont="1" applyFill="1" applyBorder="1" applyAlignment="1">
      <alignment horizontal="right"/>
    </xf>
    <xf numFmtId="169" fontId="15" fillId="5" borderId="9" xfId="0" applyNumberFormat="1" applyFont="1" applyFill="1" applyBorder="1" applyAlignment="1">
      <alignment horizontal="right"/>
    </xf>
    <xf numFmtId="167" fontId="15" fillId="5" borderId="35" xfId="0" applyNumberFormat="1" applyFont="1" applyFill="1" applyBorder="1" applyAlignment="1">
      <alignment horizontal="right"/>
    </xf>
    <xf numFmtId="167" fontId="15" fillId="5" borderId="26" xfId="0" applyNumberFormat="1" applyFont="1" applyFill="1" applyBorder="1" applyAlignment="1">
      <alignment horizontal="right"/>
    </xf>
    <xf numFmtId="167" fontId="15" fillId="5" borderId="28" xfId="0" applyNumberFormat="1" applyFont="1" applyFill="1" applyBorder="1" applyAlignment="1">
      <alignment horizontal="right"/>
    </xf>
    <xf numFmtId="167" fontId="15" fillId="5" borderId="30" xfId="0" applyNumberFormat="1" applyFont="1" applyFill="1" applyBorder="1" applyAlignment="1">
      <alignment horizontal="right"/>
    </xf>
    <xf numFmtId="167" fontId="15" fillId="5" borderId="23" xfId="0" applyNumberFormat="1" applyFont="1" applyFill="1" applyBorder="1" applyAlignment="1">
      <alignment horizontal="right"/>
    </xf>
    <xf numFmtId="167" fontId="15" fillId="5" borderId="10" xfId="0" applyNumberFormat="1" applyFont="1" applyFill="1" applyBorder="1" applyAlignment="1">
      <alignment horizontal="right"/>
    </xf>
    <xf numFmtId="167" fontId="15" fillId="5" borderId="11" xfId="0" applyNumberFormat="1" applyFont="1" applyFill="1" applyBorder="1" applyAlignment="1">
      <alignment horizontal="right"/>
    </xf>
    <xf numFmtId="167" fontId="15" fillId="5" borderId="9" xfId="0" applyNumberFormat="1" applyFont="1" applyFill="1" applyBorder="1" applyAlignment="1">
      <alignment horizontal="right"/>
    </xf>
    <xf numFmtId="167" fontId="15" fillId="5" borderId="7" xfId="0" applyNumberFormat="1" applyFont="1" applyFill="1" applyBorder="1" applyAlignment="1">
      <alignment horizontal="right"/>
    </xf>
    <xf numFmtId="170" fontId="15" fillId="0" borderId="0" xfId="0" applyNumberFormat="1" applyFont="1"/>
    <xf numFmtId="0" fontId="31" fillId="5" borderId="0" xfId="0" applyFont="1" applyFill="1" applyAlignment="1">
      <alignment horizontal="right"/>
    </xf>
    <xf numFmtId="0" fontId="31" fillId="5" borderId="7" xfId="0" applyFont="1" applyFill="1" applyBorder="1" applyAlignment="1">
      <alignment horizontal="right"/>
    </xf>
    <xf numFmtId="0" fontId="2" fillId="0" borderId="69" xfId="0" applyFont="1" applyBorder="1"/>
    <xf numFmtId="0" fontId="3" fillId="0" borderId="48" xfId="0" applyFont="1" applyBorder="1" applyAlignment="1">
      <alignment horizontal="right"/>
    </xf>
    <xf numFmtId="0" fontId="5" fillId="0" borderId="37" xfId="0" applyFont="1" applyBorder="1"/>
    <xf numFmtId="49" fontId="7" fillId="5" borderId="37" xfId="0" applyNumberFormat="1" applyFont="1" applyFill="1" applyBorder="1" applyAlignment="1">
      <alignment horizontal="right"/>
    </xf>
    <xf numFmtId="49" fontId="3" fillId="0" borderId="37" xfId="0" applyNumberFormat="1" applyFont="1" applyBorder="1" applyAlignment="1">
      <alignment horizontal="right"/>
    </xf>
    <xf numFmtId="49" fontId="5" fillId="0" borderId="13" xfId="0" applyNumberFormat="1" applyFont="1" applyBorder="1" applyAlignment="1">
      <alignment horizontal="left"/>
    </xf>
    <xf numFmtId="49" fontId="7" fillId="5" borderId="13" xfId="0" applyNumberFormat="1" applyFont="1" applyFill="1" applyBorder="1" applyAlignment="1">
      <alignment horizontal="right"/>
    </xf>
    <xf numFmtId="49" fontId="3" fillId="0" borderId="13" xfId="0" applyNumberFormat="1" applyFont="1" applyBorder="1" applyAlignment="1">
      <alignment horizontal="right"/>
    </xf>
    <xf numFmtId="0" fontId="3" fillId="0" borderId="154" xfId="0" applyFont="1" applyBorder="1"/>
    <xf numFmtId="164" fontId="7" fillId="5" borderId="154" xfId="0" applyNumberFormat="1" applyFont="1" applyFill="1" applyBorder="1" applyAlignment="1">
      <alignment horizontal="right"/>
    </xf>
    <xf numFmtId="164" fontId="3" fillId="0" borderId="154" xfId="0" applyNumberFormat="1" applyFont="1" applyBorder="1" applyAlignment="1">
      <alignment horizontal="right"/>
    </xf>
    <xf numFmtId="0" fontId="5" fillId="0" borderId="96" xfId="0" applyFont="1" applyBorder="1"/>
    <xf numFmtId="164" fontId="3" fillId="0" borderId="99" xfId="0" applyNumberFormat="1" applyFont="1" applyBorder="1" applyAlignment="1">
      <alignment horizontal="right"/>
    </xf>
    <xf numFmtId="0" fontId="3" fillId="0" borderId="37" xfId="0" applyFont="1" applyBorder="1"/>
    <xf numFmtId="164" fontId="7" fillId="5" borderId="37" xfId="0" applyNumberFormat="1" applyFont="1" applyFill="1" applyBorder="1" applyAlignment="1">
      <alignment horizontal="right"/>
    </xf>
    <xf numFmtId="164" fontId="3" fillId="0" borderId="37" xfId="0" applyNumberFormat="1" applyFont="1" applyBorder="1" applyAlignment="1">
      <alignment horizontal="right"/>
    </xf>
    <xf numFmtId="0" fontId="3" fillId="3" borderId="13" xfId="0" applyFont="1" applyFill="1" applyBorder="1"/>
    <xf numFmtId="0" fontId="3" fillId="0" borderId="96" xfId="0" applyFont="1" applyBorder="1"/>
    <xf numFmtId="0" fontId="5" fillId="0" borderId="40" xfId="0" applyFont="1" applyBorder="1"/>
    <xf numFmtId="174" fontId="3" fillId="0" borderId="37" xfId="0" applyNumberFormat="1" applyFont="1" applyBorder="1" applyAlignment="1">
      <alignment horizontal="right"/>
    </xf>
    <xf numFmtId="174" fontId="7" fillId="5" borderId="37" xfId="0" applyNumberFormat="1" applyFont="1" applyFill="1" applyBorder="1" applyAlignment="1">
      <alignment horizontal="right"/>
    </xf>
    <xf numFmtId="0" fontId="3" fillId="0" borderId="40" xfId="0" applyFont="1" applyBorder="1"/>
    <xf numFmtId="0" fontId="5" fillId="0" borderId="7" xfId="0" applyFont="1" applyBorder="1"/>
    <xf numFmtId="164" fontId="7" fillId="5" borderId="7" xfId="0" applyNumberFormat="1" applyFont="1" applyFill="1" applyBorder="1" applyAlignment="1">
      <alignment horizontal="right"/>
    </xf>
    <xf numFmtId="164" fontId="3" fillId="0" borderId="7" xfId="0" applyNumberFormat="1" applyFont="1" applyBorder="1" applyAlignment="1">
      <alignment horizontal="right"/>
    </xf>
    <xf numFmtId="0" fontId="31" fillId="0" borderId="0" xfId="0" applyFont="1"/>
    <xf numFmtId="0" fontId="5" fillId="0" borderId="0" xfId="0" applyFont="1" applyAlignment="1">
      <alignment horizontal="left"/>
    </xf>
    <xf numFmtId="0" fontId="5" fillId="0" borderId="82" xfId="0" applyFont="1" applyBorder="1" applyAlignment="1">
      <alignment horizontal="left"/>
    </xf>
    <xf numFmtId="169" fontId="7" fillId="5" borderId="0" xfId="0" applyNumberFormat="1" applyFont="1" applyFill="1" applyAlignment="1">
      <alignment horizontal="right"/>
    </xf>
    <xf numFmtId="169" fontId="7" fillId="5" borderId="0" xfId="0" quotePrefix="1" applyNumberFormat="1" applyFont="1" applyFill="1" applyAlignment="1">
      <alignment horizontal="right"/>
    </xf>
    <xf numFmtId="0" fontId="3" fillId="0" borderId="111" xfId="0" applyFont="1" applyBorder="1" applyAlignment="1">
      <alignment horizontal="left"/>
    </xf>
    <xf numFmtId="169" fontId="7" fillId="5" borderId="26" xfId="0" applyNumberFormat="1" applyFont="1" applyFill="1" applyBorder="1" applyAlignment="1">
      <alignment horizontal="right"/>
    </xf>
    <xf numFmtId="169" fontId="7" fillId="5" borderId="11" xfId="0" quotePrefix="1" applyNumberFormat="1" applyFont="1" applyFill="1" applyBorder="1" applyAlignment="1">
      <alignment horizontal="right"/>
    </xf>
    <xf numFmtId="169" fontId="7" fillId="5" borderId="11" xfId="0" applyNumberFormat="1" applyFont="1" applyFill="1" applyBorder="1" applyAlignment="1">
      <alignment horizontal="right"/>
    </xf>
    <xf numFmtId="0" fontId="3" fillId="0" borderId="97" xfId="0" applyFont="1" applyBorder="1" applyAlignment="1">
      <alignment horizontal="left"/>
    </xf>
    <xf numFmtId="169" fontId="7" fillId="5" borderId="30" xfId="0" applyNumberFormat="1" applyFont="1" applyFill="1" applyBorder="1" applyAlignment="1">
      <alignment horizontal="right"/>
    </xf>
    <xf numFmtId="169" fontId="7" fillId="5" borderId="9" xfId="0" quotePrefix="1" applyNumberFormat="1" applyFont="1" applyFill="1" applyBorder="1" applyAlignment="1">
      <alignment horizontal="right"/>
    </xf>
    <xf numFmtId="169" fontId="7" fillId="5" borderId="9" xfId="0" applyNumberFormat="1" applyFont="1" applyFill="1" applyBorder="1" applyAlignment="1">
      <alignment horizontal="right"/>
    </xf>
    <xf numFmtId="0" fontId="5" fillId="0" borderId="67" xfId="0" applyFont="1" applyBorder="1" applyAlignment="1">
      <alignment horizontal="left"/>
    </xf>
    <xf numFmtId="169" fontId="7" fillId="5" borderId="35" xfId="0" applyNumberFormat="1" applyFont="1" applyFill="1" applyBorder="1" applyAlignment="1">
      <alignment horizontal="right"/>
    </xf>
    <xf numFmtId="169" fontId="7" fillId="5" borderId="10" xfId="0" quotePrefix="1" applyNumberFormat="1" applyFont="1" applyFill="1" applyBorder="1" applyAlignment="1">
      <alignment horizontal="right"/>
    </xf>
    <xf numFmtId="169" fontId="7" fillId="5" borderId="10" xfId="0" applyNumberFormat="1" applyFont="1" applyFill="1" applyBorder="1" applyAlignment="1">
      <alignment horizontal="right"/>
    </xf>
    <xf numFmtId="169" fontId="7" fillId="5" borderId="36" xfId="0" quotePrefix="1" applyNumberFormat="1" applyFont="1" applyFill="1" applyBorder="1" applyAlignment="1">
      <alignment horizontal="right"/>
    </xf>
    <xf numFmtId="0" fontId="3" fillId="0" borderId="116" xfId="0" applyFont="1" applyBorder="1" applyAlignment="1">
      <alignment horizontal="left"/>
    </xf>
    <xf numFmtId="169" fontId="7" fillId="5" borderId="79" xfId="0" quotePrefix="1" applyNumberFormat="1" applyFont="1" applyFill="1" applyBorder="1" applyAlignment="1">
      <alignment horizontal="right"/>
    </xf>
    <xf numFmtId="0" fontId="5" fillId="0" borderId="74" xfId="0" applyFont="1" applyBorder="1" applyAlignment="1">
      <alignment horizontal="left" vertical="center"/>
    </xf>
    <xf numFmtId="169" fontId="7" fillId="5" borderId="34" xfId="0" applyNumberFormat="1" applyFont="1" applyFill="1" applyBorder="1" applyAlignment="1">
      <alignment horizontal="right"/>
    </xf>
    <xf numFmtId="169" fontId="7" fillId="5" borderId="129" xfId="0" applyNumberFormat="1" applyFont="1" applyFill="1" applyBorder="1" applyAlignment="1">
      <alignment horizontal="right"/>
    </xf>
    <xf numFmtId="0" fontId="5" fillId="0" borderId="130" xfId="0" applyFont="1" applyBorder="1" applyAlignment="1">
      <alignment horizontal="left" vertical="center"/>
    </xf>
    <xf numFmtId="174" fontId="7" fillId="3" borderId="0" xfId="0" applyNumberFormat="1" applyFont="1" applyFill="1" applyAlignment="1">
      <alignment horizontal="right"/>
    </xf>
    <xf numFmtId="174" fontId="7" fillId="3" borderId="0" xfId="0" quotePrefix="1" applyNumberFormat="1" applyFont="1" applyFill="1" applyAlignment="1">
      <alignment horizontal="right"/>
    </xf>
    <xf numFmtId="0" fontId="5" fillId="0" borderId="97" xfId="0" applyFont="1" applyBorder="1" applyAlignment="1">
      <alignment horizontal="left" vertical="center"/>
    </xf>
    <xf numFmtId="0" fontId="3" fillId="3" borderId="0" xfId="0" applyFont="1" applyFill="1" applyAlignment="1">
      <alignment horizontal="right"/>
    </xf>
    <xf numFmtId="0" fontId="5" fillId="0" borderId="75" xfId="0" applyFont="1" applyBorder="1" applyAlignment="1">
      <alignment horizontal="left"/>
    </xf>
    <xf numFmtId="174" fontId="2" fillId="3" borderId="8" xfId="0" applyNumberFormat="1" applyFont="1" applyFill="1" applyBorder="1" applyAlignment="1">
      <alignment horizontal="right"/>
    </xf>
    <xf numFmtId="174" fontId="2" fillId="0" borderId="8" xfId="0" applyNumberFormat="1" applyFont="1" applyBorder="1" applyAlignment="1">
      <alignment horizontal="right"/>
    </xf>
    <xf numFmtId="0" fontId="3" fillId="3" borderId="8" xfId="0" applyFont="1" applyFill="1" applyBorder="1" applyAlignment="1">
      <alignment horizontal="right"/>
    </xf>
    <xf numFmtId="0" fontId="3" fillId="3" borderId="76" xfId="0" applyFont="1" applyFill="1" applyBorder="1" applyAlignment="1">
      <alignment horizontal="right"/>
    </xf>
    <xf numFmtId="0" fontId="5" fillId="0" borderId="131" xfId="0" applyFont="1" applyBorder="1" applyAlignment="1">
      <alignment horizontal="left"/>
    </xf>
    <xf numFmtId="174" fontId="2" fillId="3" borderId="0" xfId="0" applyNumberFormat="1" applyFont="1" applyFill="1" applyAlignment="1">
      <alignment horizontal="right"/>
    </xf>
    <xf numFmtId="174" fontId="2" fillId="0" borderId="133" xfId="0" applyNumberFormat="1" applyFont="1" applyBorder="1" applyAlignment="1">
      <alignment horizontal="right"/>
    </xf>
    <xf numFmtId="174" fontId="3" fillId="0" borderId="72" xfId="0" applyNumberFormat="1" applyFont="1" applyBorder="1" applyAlignment="1">
      <alignment horizontal="right"/>
    </xf>
    <xf numFmtId="174" fontId="3" fillId="0" borderId="67" xfId="0" applyNumberFormat="1" applyFont="1" applyBorder="1" applyAlignment="1">
      <alignment horizontal="right"/>
    </xf>
    <xf numFmtId="169" fontId="3" fillId="0" borderId="78" xfId="0" applyNumberFormat="1" applyFont="1" applyBorder="1" applyAlignment="1">
      <alignment horizontal="right"/>
    </xf>
    <xf numFmtId="169" fontId="3" fillId="0" borderId="77" xfId="0" applyNumberFormat="1" applyFont="1" applyBorder="1" applyAlignment="1">
      <alignment horizontal="right"/>
    </xf>
    <xf numFmtId="169" fontId="3" fillId="0" borderId="73" xfId="0" applyNumberFormat="1" applyFont="1" applyBorder="1" applyAlignment="1">
      <alignment horizontal="right"/>
    </xf>
    <xf numFmtId="169" fontId="3" fillId="0" borderId="106" xfId="0" applyNumberFormat="1" applyFont="1" applyBorder="1" applyAlignment="1">
      <alignment horizontal="right"/>
    </xf>
    <xf numFmtId="0" fontId="3" fillId="0" borderId="112" xfId="0" applyFont="1" applyBorder="1" applyAlignment="1">
      <alignment horizontal="left"/>
    </xf>
    <xf numFmtId="169" fontId="3" fillId="0" borderId="26" xfId="0" applyNumberFormat="1" applyFont="1" applyBorder="1" applyAlignment="1">
      <alignment horizontal="right"/>
    </xf>
    <xf numFmtId="169" fontId="3" fillId="0" borderId="118" xfId="0" applyNumberFormat="1" applyFont="1" applyBorder="1" applyAlignment="1">
      <alignment horizontal="right"/>
    </xf>
    <xf numFmtId="169" fontId="3" fillId="0" borderId="137" xfId="0" applyNumberFormat="1" applyFont="1" applyBorder="1" applyAlignment="1">
      <alignment horizontal="right"/>
    </xf>
    <xf numFmtId="169" fontId="3" fillId="0" borderId="11" xfId="0" applyNumberFormat="1" applyFont="1" applyBorder="1" applyAlignment="1">
      <alignment horizontal="right"/>
    </xf>
    <xf numFmtId="169" fontId="3" fillId="0" borderId="54" xfId="0" applyNumberFormat="1" applyFont="1" applyBorder="1" applyAlignment="1">
      <alignment horizontal="right"/>
    </xf>
    <xf numFmtId="169" fontId="3" fillId="0" borderId="143" xfId="0" applyNumberFormat="1" applyFont="1" applyBorder="1" applyAlignment="1">
      <alignment horizontal="right"/>
    </xf>
    <xf numFmtId="0" fontId="3" fillId="0" borderId="67" xfId="0" applyFont="1" applyBorder="1" applyAlignment="1">
      <alignment horizontal="left"/>
    </xf>
    <xf numFmtId="174" fontId="3" fillId="0" borderId="120" xfId="0" applyNumberFormat="1" applyFont="1" applyBorder="1" applyAlignment="1">
      <alignment horizontal="right"/>
    </xf>
    <xf numFmtId="169" fontId="3" fillId="0" borderId="83" xfId="0" applyNumberFormat="1" applyFont="1" applyBorder="1" applyAlignment="1">
      <alignment horizontal="right"/>
    </xf>
    <xf numFmtId="169" fontId="3" fillId="0" borderId="72" xfId="0" applyNumberFormat="1" applyFont="1" applyBorder="1" applyAlignment="1">
      <alignment horizontal="right"/>
    </xf>
    <xf numFmtId="169" fontId="3" fillId="0" borderId="67" xfId="0" applyNumberFormat="1" applyFont="1" applyBorder="1" applyAlignment="1">
      <alignment horizontal="right"/>
    </xf>
    <xf numFmtId="169" fontId="3" fillId="0" borderId="100" xfId="0" applyNumberFormat="1" applyFont="1" applyBorder="1" applyAlignment="1">
      <alignment horizontal="right"/>
    </xf>
    <xf numFmtId="169" fontId="3" fillId="0" borderId="61" xfId="0" applyNumberFormat="1" applyFont="1" applyBorder="1" applyAlignment="1">
      <alignment horizontal="right"/>
    </xf>
    <xf numFmtId="169" fontId="3" fillId="0" borderId="141" xfId="0" applyNumberFormat="1" applyFont="1" applyBorder="1" applyAlignment="1">
      <alignment horizontal="right"/>
    </xf>
    <xf numFmtId="174" fontId="3" fillId="0" borderId="112" xfId="0" applyNumberFormat="1" applyFont="1" applyBorder="1" applyAlignment="1">
      <alignment horizontal="right"/>
    </xf>
    <xf numFmtId="169" fontId="3" fillId="0" borderId="136" xfId="0" applyNumberFormat="1" applyFont="1" applyBorder="1" applyAlignment="1">
      <alignment horizontal="right"/>
    </xf>
    <xf numFmtId="169" fontId="3" fillId="0" borderId="115" xfId="0" applyNumberFormat="1" applyFont="1" applyBorder="1" applyAlignment="1">
      <alignment horizontal="right"/>
    </xf>
    <xf numFmtId="169" fontId="3" fillId="0" borderId="135" xfId="0" applyNumberFormat="1" applyFont="1" applyBorder="1" applyAlignment="1">
      <alignment horizontal="right"/>
    </xf>
    <xf numFmtId="169" fontId="3" fillId="0" borderId="116" xfId="0" applyNumberFormat="1" applyFont="1" applyBorder="1" applyAlignment="1">
      <alignment horizontal="right"/>
    </xf>
    <xf numFmtId="169" fontId="3" fillId="0" borderId="142" xfId="0" applyNumberFormat="1" applyFont="1" applyBorder="1" applyAlignment="1">
      <alignment horizontal="right"/>
    </xf>
    <xf numFmtId="169" fontId="3" fillId="0" borderId="134" xfId="0" applyNumberFormat="1" applyFont="1" applyBorder="1" applyAlignment="1">
      <alignment horizontal="right"/>
    </xf>
    <xf numFmtId="0" fontId="3" fillId="0" borderId="77" xfId="0" applyFont="1" applyBorder="1" applyAlignment="1">
      <alignment horizontal="left"/>
    </xf>
    <xf numFmtId="174" fontId="3" fillId="0" borderId="77" xfId="0" applyNumberFormat="1" applyFont="1" applyBorder="1" applyAlignment="1">
      <alignment horizontal="right"/>
    </xf>
    <xf numFmtId="174" fontId="3" fillId="0" borderId="116" xfId="0" applyNumberFormat="1" applyFont="1" applyBorder="1" applyAlignment="1">
      <alignment horizontal="right"/>
    </xf>
    <xf numFmtId="174" fontId="3" fillId="0" borderId="74" xfId="0" applyNumberFormat="1" applyFont="1" applyBorder="1" applyAlignment="1">
      <alignment horizontal="right"/>
    </xf>
    <xf numFmtId="174" fontId="3" fillId="0" borderId="123" xfId="0" applyNumberFormat="1" applyFont="1" applyBorder="1" applyAlignment="1">
      <alignment horizontal="right"/>
    </xf>
    <xf numFmtId="169" fontId="3" fillId="0" borderId="123" xfId="0" applyNumberFormat="1" applyFont="1" applyBorder="1" applyAlignment="1">
      <alignment horizontal="right"/>
    </xf>
    <xf numFmtId="169" fontId="3" fillId="0" borderId="129" xfId="0" applyNumberFormat="1" applyFont="1" applyBorder="1" applyAlignment="1">
      <alignment horizontal="right"/>
    </xf>
    <xf numFmtId="169" fontId="3" fillId="0" borderId="34" xfId="0" applyNumberFormat="1" applyFont="1" applyBorder="1" applyAlignment="1">
      <alignment horizontal="right"/>
    </xf>
    <xf numFmtId="0" fontId="7" fillId="5" borderId="138" xfId="0" applyFont="1" applyFill="1" applyBorder="1" applyAlignment="1">
      <alignment horizontal="right"/>
    </xf>
    <xf numFmtId="0" fontId="7" fillId="5" borderId="139" xfId="0" applyFont="1" applyFill="1" applyBorder="1" applyAlignment="1">
      <alignment horizontal="right"/>
    </xf>
    <xf numFmtId="174" fontId="3" fillId="0" borderId="111" xfId="0" applyNumberFormat="1" applyFont="1" applyBorder="1" applyAlignment="1">
      <alignment horizontal="right"/>
    </xf>
    <xf numFmtId="169" fontId="3" fillId="0" borderId="163" xfId="0" applyNumberFormat="1" applyFont="1" applyBorder="1" applyAlignment="1">
      <alignment horizontal="right"/>
    </xf>
    <xf numFmtId="169" fontId="3" fillId="0" borderId="128" xfId="0" applyNumberFormat="1" applyFont="1" applyBorder="1" applyAlignment="1">
      <alignment horizontal="right"/>
    </xf>
    <xf numFmtId="169" fontId="3" fillId="0" borderId="164" xfId="0" applyNumberFormat="1" applyFont="1" applyBorder="1" applyAlignment="1">
      <alignment horizontal="right"/>
    </xf>
    <xf numFmtId="169" fontId="3" fillId="0" borderId="4" xfId="0" applyNumberFormat="1" applyFont="1" applyBorder="1" applyAlignment="1">
      <alignment horizontal="right"/>
    </xf>
    <xf numFmtId="169" fontId="3" fillId="0" borderId="165" xfId="0" applyNumberFormat="1" applyFont="1" applyBorder="1" applyAlignment="1">
      <alignment horizontal="right"/>
    </xf>
    <xf numFmtId="0" fontId="31" fillId="5" borderId="8" xfId="0" applyFont="1" applyFill="1" applyBorder="1" applyAlignment="1">
      <alignment horizontal="right"/>
    </xf>
    <xf numFmtId="0" fontId="31" fillId="5" borderId="48" xfId="0" applyFont="1" applyFill="1" applyBorder="1" applyAlignment="1">
      <alignment horizontal="right"/>
    </xf>
    <xf numFmtId="169" fontId="31" fillId="5" borderId="0" xfId="0" quotePrefix="1" applyNumberFormat="1" applyFont="1" applyFill="1" applyAlignment="1">
      <alignment horizontal="right"/>
    </xf>
    <xf numFmtId="169" fontId="31" fillId="5" borderId="0" xfId="0" applyNumberFormat="1" applyFont="1" applyFill="1" applyAlignment="1">
      <alignment horizontal="right"/>
    </xf>
    <xf numFmtId="169" fontId="31" fillId="5" borderId="68" xfId="0" quotePrefix="1" applyNumberFormat="1" applyFont="1" applyFill="1" applyBorder="1" applyAlignment="1">
      <alignment horizontal="right"/>
    </xf>
    <xf numFmtId="169" fontId="31" fillId="5" borderId="9" xfId="0" applyNumberFormat="1" applyFont="1" applyFill="1" applyBorder="1" applyAlignment="1">
      <alignment horizontal="right"/>
    </xf>
    <xf numFmtId="169" fontId="31" fillId="5" borderId="9" xfId="0" quotePrefix="1" applyNumberFormat="1" applyFont="1" applyFill="1" applyBorder="1" applyAlignment="1">
      <alignment horizontal="right"/>
    </xf>
    <xf numFmtId="169" fontId="31" fillId="5" borderId="52" xfId="0" quotePrefix="1" applyNumberFormat="1" applyFont="1" applyFill="1" applyBorder="1" applyAlignment="1">
      <alignment horizontal="right"/>
    </xf>
    <xf numFmtId="169" fontId="31" fillId="5" borderId="23" xfId="0" applyNumberFormat="1" applyFont="1" applyFill="1" applyBorder="1" applyAlignment="1">
      <alignment horizontal="right"/>
    </xf>
    <xf numFmtId="169" fontId="31" fillId="5" borderId="50" xfId="0" applyNumberFormat="1" applyFont="1" applyFill="1" applyBorder="1" applyAlignment="1">
      <alignment horizontal="right"/>
    </xf>
    <xf numFmtId="0" fontId="15" fillId="5" borderId="70" xfId="0" applyFont="1" applyFill="1" applyBorder="1" applyAlignment="1">
      <alignment horizontal="right"/>
    </xf>
    <xf numFmtId="0" fontId="12" fillId="5" borderId="72" xfId="0" applyFont="1" applyFill="1" applyBorder="1" applyAlignment="1">
      <alignment horizontal="right"/>
    </xf>
    <xf numFmtId="169" fontId="15" fillId="5" borderId="67" xfId="0" applyNumberFormat="1" applyFont="1" applyFill="1" applyBorder="1" applyAlignment="1">
      <alignment horizontal="right"/>
    </xf>
    <xf numFmtId="169" fontId="15" fillId="5" borderId="149" xfId="0" applyNumberFormat="1" applyFont="1" applyFill="1" applyBorder="1" applyAlignment="1">
      <alignment horizontal="right"/>
    </xf>
    <xf numFmtId="174" fontId="16" fillId="0" borderId="67" xfId="0" applyNumberFormat="1" applyFont="1" applyBorder="1" applyAlignment="1">
      <alignment horizontal="right"/>
    </xf>
    <xf numFmtId="169" fontId="16" fillId="0" borderId="72" xfId="0" applyNumberFormat="1" applyFont="1" applyBorder="1" applyAlignment="1">
      <alignment horizontal="right"/>
    </xf>
    <xf numFmtId="169" fontId="15" fillId="5" borderId="82" xfId="0" applyNumberFormat="1" applyFont="1" applyFill="1" applyBorder="1" applyAlignment="1">
      <alignment horizontal="right"/>
    </xf>
    <xf numFmtId="174" fontId="15" fillId="5" borderId="72" xfId="0" applyNumberFormat="1" applyFont="1" applyFill="1" applyBorder="1" applyAlignment="1">
      <alignment horizontal="right"/>
    </xf>
    <xf numFmtId="169" fontId="15" fillId="5" borderId="72" xfId="0" applyNumberFormat="1" applyFont="1" applyFill="1" applyBorder="1" applyAlignment="1">
      <alignment horizontal="right"/>
    </xf>
    <xf numFmtId="169" fontId="15" fillId="5" borderId="166" xfId="0" applyNumberFormat="1" applyFont="1" applyFill="1" applyBorder="1" applyAlignment="1">
      <alignment horizontal="right"/>
    </xf>
    <xf numFmtId="169" fontId="31" fillId="5" borderId="17" xfId="0" applyNumberFormat="1" applyFont="1" applyFill="1" applyBorder="1" applyAlignment="1">
      <alignment horizontal="right"/>
    </xf>
    <xf numFmtId="169" fontId="15" fillId="5" borderId="167" xfId="0" quotePrefix="1" applyNumberFormat="1" applyFont="1" applyFill="1" applyBorder="1" applyAlignment="1">
      <alignment horizontal="right"/>
    </xf>
    <xf numFmtId="169" fontId="31" fillId="5" borderId="18" xfId="0" applyNumberFormat="1" applyFont="1" applyFill="1" applyBorder="1" applyAlignment="1">
      <alignment horizontal="right"/>
    </xf>
    <xf numFmtId="169" fontId="15" fillId="5" borderId="168" xfId="0" applyNumberFormat="1" applyFont="1" applyFill="1" applyBorder="1" applyAlignment="1">
      <alignment horizontal="right"/>
    </xf>
    <xf numFmtId="169" fontId="31" fillId="5" borderId="20" xfId="0" applyNumberFormat="1" applyFont="1" applyFill="1" applyBorder="1" applyAlignment="1">
      <alignment horizontal="right"/>
    </xf>
    <xf numFmtId="169" fontId="15" fillId="5" borderId="169" xfId="0" applyNumberFormat="1" applyFont="1" applyFill="1" applyBorder="1" applyAlignment="1">
      <alignment horizontal="right"/>
    </xf>
    <xf numFmtId="169" fontId="15" fillId="5" borderId="170" xfId="0" applyNumberFormat="1" applyFont="1" applyFill="1" applyBorder="1" applyAlignment="1">
      <alignment horizontal="right"/>
    </xf>
    <xf numFmtId="169" fontId="15" fillId="5" borderId="171" xfId="0" applyNumberFormat="1" applyFont="1" applyFill="1" applyBorder="1" applyAlignment="1">
      <alignment horizontal="right"/>
    </xf>
    <xf numFmtId="169" fontId="15" fillId="5" borderId="172" xfId="0" applyNumberFormat="1" applyFont="1" applyFill="1" applyBorder="1" applyAlignment="1">
      <alignment horizontal="right"/>
    </xf>
    <xf numFmtId="169" fontId="15" fillId="5" borderId="124" xfId="0" applyNumberFormat="1" applyFont="1" applyFill="1" applyBorder="1" applyAlignment="1">
      <alignment horizontal="right"/>
    </xf>
    <xf numFmtId="169" fontId="15" fillId="5" borderId="112" xfId="0" applyNumberFormat="1" applyFont="1" applyFill="1" applyBorder="1" applyAlignment="1">
      <alignment horizontal="right"/>
    </xf>
    <xf numFmtId="169" fontId="15" fillId="5" borderId="125" xfId="0" applyNumberFormat="1" applyFont="1" applyFill="1" applyBorder="1" applyAlignment="1">
      <alignment horizontal="right"/>
    </xf>
    <xf numFmtId="174" fontId="15" fillId="5" borderId="112" xfId="0" applyNumberFormat="1" applyFont="1" applyFill="1" applyBorder="1" applyAlignment="1">
      <alignment horizontal="right"/>
    </xf>
    <xf numFmtId="169" fontId="15" fillId="5" borderId="77" xfId="0" applyNumberFormat="1" applyFont="1" applyFill="1" applyBorder="1" applyAlignment="1">
      <alignment horizontal="right"/>
    </xf>
    <xf numFmtId="169" fontId="15" fillId="5" borderId="77" xfId="0" quotePrefix="1" applyNumberFormat="1" applyFont="1" applyFill="1" applyBorder="1" applyAlignment="1">
      <alignment horizontal="right"/>
    </xf>
    <xf numFmtId="169" fontId="15" fillId="5" borderId="167" xfId="0" applyNumberFormat="1" applyFont="1" applyFill="1" applyBorder="1" applyAlignment="1">
      <alignment horizontal="right"/>
    </xf>
    <xf numFmtId="174" fontId="15" fillId="5" borderId="170" xfId="0" applyNumberFormat="1" applyFont="1" applyFill="1" applyBorder="1" applyAlignment="1">
      <alignment horizontal="right"/>
    </xf>
    <xf numFmtId="174" fontId="15" fillId="5" borderId="171" xfId="0" applyNumberFormat="1" applyFont="1" applyFill="1" applyBorder="1" applyAlignment="1">
      <alignment horizontal="right"/>
    </xf>
    <xf numFmtId="169" fontId="31" fillId="5" borderId="3" xfId="0" applyNumberFormat="1" applyFont="1" applyFill="1" applyBorder="1" applyAlignment="1">
      <alignment horizontal="right"/>
    </xf>
    <xf numFmtId="169" fontId="16" fillId="0" borderId="16" xfId="0" applyNumberFormat="1" applyFont="1" applyBorder="1" applyAlignment="1">
      <alignment horizontal="right"/>
    </xf>
    <xf numFmtId="169" fontId="3" fillId="0" borderId="17" xfId="0" applyNumberFormat="1" applyFont="1" applyBorder="1" applyAlignment="1">
      <alignment horizontal="right"/>
    </xf>
    <xf numFmtId="169" fontId="16" fillId="0" borderId="17" xfId="0" applyNumberFormat="1" applyFont="1" applyBorder="1" applyAlignment="1">
      <alignment horizontal="right"/>
    </xf>
    <xf numFmtId="169" fontId="3" fillId="0" borderId="18" xfId="0" applyNumberFormat="1" applyFont="1" applyBorder="1" applyAlignment="1">
      <alignment horizontal="right"/>
    </xf>
    <xf numFmtId="169" fontId="16" fillId="0" borderId="19" xfId="0" applyNumberFormat="1" applyFont="1" applyBorder="1" applyAlignment="1">
      <alignment horizontal="right"/>
    </xf>
    <xf numFmtId="169" fontId="3" fillId="0" borderId="20" xfId="0" applyNumberFormat="1" applyFont="1" applyBorder="1" applyAlignment="1">
      <alignment horizontal="right"/>
    </xf>
    <xf numFmtId="169" fontId="16" fillId="0" borderId="20" xfId="0" applyNumberFormat="1" applyFont="1" applyBorder="1" applyAlignment="1">
      <alignment horizontal="right"/>
    </xf>
    <xf numFmtId="169" fontId="16" fillId="0" borderId="21" xfId="0" applyNumberFormat="1" applyFont="1" applyBorder="1" applyAlignment="1">
      <alignment horizontal="right"/>
    </xf>
    <xf numFmtId="169" fontId="16" fillId="0" borderId="3" xfId="0" applyNumberFormat="1" applyFont="1" applyBorder="1" applyAlignment="1">
      <alignment horizontal="right"/>
    </xf>
    <xf numFmtId="169" fontId="16" fillId="0" borderId="22" xfId="0" applyNumberFormat="1" applyFont="1" applyBorder="1" applyAlignment="1">
      <alignment horizontal="right"/>
    </xf>
    <xf numFmtId="169" fontId="16" fillId="0" borderId="77" xfId="0" applyNumberFormat="1" applyFont="1" applyBorder="1" applyAlignment="1">
      <alignment horizontal="right"/>
    </xf>
    <xf numFmtId="174" fontId="16" fillId="0" borderId="21" xfId="0" applyNumberFormat="1" applyFont="1" applyBorder="1" applyAlignment="1">
      <alignment horizontal="right"/>
    </xf>
    <xf numFmtId="174" fontId="16" fillId="0" borderId="3" xfId="0" applyNumberFormat="1" applyFont="1" applyBorder="1" applyAlignment="1">
      <alignment horizontal="right"/>
    </xf>
    <xf numFmtId="169" fontId="3" fillId="0" borderId="3" xfId="0" applyNumberFormat="1" applyFont="1" applyBorder="1" applyAlignment="1">
      <alignment horizontal="right"/>
    </xf>
    <xf numFmtId="0" fontId="31" fillId="5" borderId="0" xfId="0" applyFont="1" applyFill="1" applyAlignment="1">
      <alignment horizontal="center"/>
    </xf>
    <xf numFmtId="0" fontId="31" fillId="5" borderId="8" xfId="0" applyFont="1" applyFill="1" applyBorder="1" applyAlignment="1">
      <alignment horizontal="center"/>
    </xf>
    <xf numFmtId="174" fontId="45" fillId="5" borderId="0" xfId="0" applyNumberFormat="1" applyFont="1" applyFill="1" applyAlignment="1">
      <alignment horizontal="center"/>
    </xf>
    <xf numFmtId="169" fontId="31" fillId="5" borderId="23" xfId="0" quotePrefix="1" applyNumberFormat="1" applyFont="1" applyFill="1" applyBorder="1" applyAlignment="1">
      <alignment horizontal="right"/>
    </xf>
    <xf numFmtId="0" fontId="27" fillId="5" borderId="38" xfId="0" applyFont="1" applyFill="1" applyBorder="1" applyAlignment="1">
      <alignment horizontal="right"/>
    </xf>
    <xf numFmtId="0" fontId="27" fillId="5" borderId="114" xfId="0" applyFont="1" applyFill="1" applyBorder="1" applyAlignment="1">
      <alignment horizontal="right"/>
    </xf>
    <xf numFmtId="0" fontId="27" fillId="5" borderId="37" xfId="0" applyFont="1" applyFill="1" applyBorder="1" applyAlignment="1">
      <alignment horizontal="right"/>
    </xf>
    <xf numFmtId="0" fontId="27" fillId="5" borderId="72" xfId="0" applyFont="1" applyFill="1" applyBorder="1" applyAlignment="1">
      <alignment horizontal="right"/>
    </xf>
    <xf numFmtId="0" fontId="27" fillId="5" borderId="70" xfId="0" applyFont="1" applyFill="1" applyBorder="1" applyAlignment="1">
      <alignment horizontal="right"/>
    </xf>
    <xf numFmtId="174" fontId="27" fillId="5" borderId="82" xfId="0" applyNumberFormat="1" applyFont="1" applyFill="1" applyBorder="1" applyAlignment="1">
      <alignment horizontal="right"/>
    </xf>
    <xf numFmtId="174" fontId="27" fillId="5" borderId="124" xfId="0" applyNumberFormat="1" applyFont="1" applyFill="1" applyBorder="1" applyAlignment="1">
      <alignment horizontal="right"/>
    </xf>
    <xf numFmtId="174" fontId="27" fillId="5" borderId="112" xfId="0" applyNumberFormat="1" applyFont="1" applyFill="1" applyBorder="1" applyAlignment="1">
      <alignment horizontal="right"/>
    </xf>
    <xf numFmtId="174" fontId="27" fillId="5" borderId="125" xfId="0" applyNumberFormat="1" applyFont="1" applyFill="1" applyBorder="1" applyAlignment="1">
      <alignment horizontal="right"/>
    </xf>
    <xf numFmtId="174" fontId="27" fillId="5" borderId="117" xfId="0" quotePrefix="1" applyNumberFormat="1" applyFont="1" applyFill="1" applyBorder="1" applyAlignment="1">
      <alignment horizontal="right"/>
    </xf>
    <xf numFmtId="174" fontId="27" fillId="5" borderId="118" xfId="0" applyNumberFormat="1" applyFont="1" applyFill="1" applyBorder="1" applyAlignment="1">
      <alignment horizontal="right"/>
    </xf>
    <xf numFmtId="174" fontId="27" fillId="5" borderId="119" xfId="0" applyNumberFormat="1" applyFont="1" applyFill="1" applyBorder="1" applyAlignment="1">
      <alignment horizontal="right"/>
    </xf>
    <xf numFmtId="174" fontId="27" fillId="5" borderId="83" xfId="0" applyNumberFormat="1" applyFont="1" applyFill="1" applyBorder="1" applyAlignment="1">
      <alignment horizontal="right"/>
    </xf>
    <xf numFmtId="174" fontId="27" fillId="5" borderId="67" xfId="0" applyNumberFormat="1" applyFont="1" applyFill="1" applyBorder="1" applyAlignment="1">
      <alignment horizontal="right"/>
    </xf>
    <xf numFmtId="174" fontId="27" fillId="5" borderId="120" xfId="0" applyNumberFormat="1" applyFont="1" applyFill="1" applyBorder="1" applyAlignment="1">
      <alignment horizontal="right"/>
    </xf>
    <xf numFmtId="174" fontId="27" fillId="5" borderId="83" xfId="0" quotePrefix="1" applyNumberFormat="1" applyFont="1" applyFill="1" applyBorder="1" applyAlignment="1">
      <alignment horizontal="right"/>
    </xf>
    <xf numFmtId="174" fontId="27" fillId="5" borderId="121" xfId="0" applyNumberFormat="1" applyFont="1" applyFill="1" applyBorder="1" applyAlignment="1">
      <alignment horizontal="right"/>
    </xf>
    <xf numFmtId="174" fontId="27" fillId="5" borderId="115" xfId="0" applyNumberFormat="1" applyFont="1" applyFill="1" applyBorder="1" applyAlignment="1">
      <alignment horizontal="right"/>
    </xf>
    <xf numFmtId="174" fontId="27" fillId="5" borderId="122" xfId="0" applyNumberFormat="1" applyFont="1" applyFill="1" applyBorder="1" applyAlignment="1">
      <alignment horizontal="right"/>
    </xf>
    <xf numFmtId="174" fontId="27" fillId="5" borderId="77" xfId="0" applyNumberFormat="1" applyFont="1" applyFill="1" applyBorder="1" applyAlignment="1">
      <alignment horizontal="right"/>
    </xf>
    <xf numFmtId="174" fontId="27" fillId="5" borderId="117" xfId="0" applyNumberFormat="1" applyFont="1" applyFill="1" applyBorder="1" applyAlignment="1">
      <alignment horizontal="right"/>
    </xf>
    <xf numFmtId="174" fontId="27" fillId="5" borderId="118" xfId="0" quotePrefix="1" applyNumberFormat="1" applyFont="1" applyFill="1" applyBorder="1" applyAlignment="1">
      <alignment horizontal="right"/>
    </xf>
    <xf numFmtId="174" fontId="27" fillId="5" borderId="72" xfId="0" applyNumberFormat="1" applyFont="1" applyFill="1" applyBorder="1" applyAlignment="1">
      <alignment horizontal="right"/>
    </xf>
    <xf numFmtId="174" fontId="27" fillId="5" borderId="67" xfId="0" quotePrefix="1" applyNumberFormat="1" applyFont="1" applyFill="1" applyBorder="1" applyAlignment="1">
      <alignment horizontal="right"/>
    </xf>
    <xf numFmtId="174" fontId="27" fillId="5" borderId="123" xfId="0" applyNumberFormat="1" applyFont="1" applyFill="1" applyBorder="1" applyAlignment="1">
      <alignment horizontal="right"/>
    </xf>
    <xf numFmtId="0" fontId="48" fillId="5" borderId="0" xfId="0" applyFont="1" applyFill="1" applyAlignment="1">
      <alignment horizontal="right"/>
    </xf>
    <xf numFmtId="0" fontId="48" fillId="5" borderId="84" xfId="0" applyFont="1" applyFill="1" applyBorder="1" applyAlignment="1">
      <alignment horizontal="right"/>
    </xf>
    <xf numFmtId="0" fontId="48" fillId="5" borderId="67" xfId="0" applyFont="1" applyFill="1" applyBorder="1" applyAlignment="1">
      <alignment horizontal="right"/>
    </xf>
    <xf numFmtId="0" fontId="48" fillId="5" borderId="91" xfId="0" applyFont="1" applyFill="1" applyBorder="1" applyAlignment="1">
      <alignment horizontal="right"/>
    </xf>
    <xf numFmtId="0" fontId="48" fillId="5" borderId="86" xfId="0" applyFont="1" applyFill="1" applyBorder="1" applyAlignment="1">
      <alignment horizontal="right"/>
    </xf>
    <xf numFmtId="0" fontId="48" fillId="5" borderId="0" xfId="0" applyFont="1" applyFill="1"/>
    <xf numFmtId="174" fontId="48" fillId="5" borderId="67" xfId="0" applyNumberFormat="1" applyFont="1" applyFill="1" applyBorder="1" applyAlignment="1">
      <alignment horizontal="right"/>
    </xf>
    <xf numFmtId="3" fontId="31" fillId="5" borderId="67" xfId="0" applyNumberFormat="1" applyFont="1" applyFill="1" applyBorder="1"/>
    <xf numFmtId="174" fontId="48" fillId="5" borderId="86" xfId="0" applyNumberFormat="1" applyFont="1" applyFill="1" applyBorder="1" applyAlignment="1">
      <alignment horizontal="right"/>
    </xf>
    <xf numFmtId="0" fontId="31" fillId="5" borderId="76" xfId="0" applyFont="1" applyFill="1" applyBorder="1" applyAlignment="1">
      <alignment horizontal="right"/>
    </xf>
    <xf numFmtId="174" fontId="31" fillId="5" borderId="0" xfId="0" quotePrefix="1" applyNumberFormat="1" applyFont="1" applyFill="1" applyAlignment="1">
      <alignment horizontal="right"/>
    </xf>
    <xf numFmtId="174" fontId="31" fillId="5" borderId="9" xfId="0" quotePrefix="1" applyNumberFormat="1" applyFont="1" applyFill="1" applyBorder="1" applyAlignment="1">
      <alignment horizontal="right"/>
    </xf>
    <xf numFmtId="174" fontId="31" fillId="5" borderId="9" xfId="0" applyNumberFormat="1" applyFont="1" applyFill="1" applyBorder="1" applyAlignment="1">
      <alignment horizontal="right"/>
    </xf>
    <xf numFmtId="174" fontId="31" fillId="5" borderId="79" xfId="0" applyNumberFormat="1" applyFont="1" applyFill="1" applyBorder="1" applyAlignment="1">
      <alignment horizontal="right"/>
    </xf>
    <xf numFmtId="174" fontId="31" fillId="5" borderId="23" xfId="0" applyNumberFormat="1" applyFont="1" applyFill="1" applyBorder="1" applyAlignment="1">
      <alignment horizontal="right"/>
    </xf>
    <xf numFmtId="174" fontId="31" fillId="5" borderId="81" xfId="0" applyNumberFormat="1" applyFont="1" applyFill="1" applyBorder="1" applyAlignment="1">
      <alignment horizontal="right"/>
    </xf>
    <xf numFmtId="174" fontId="26" fillId="5" borderId="0" xfId="0" applyNumberFormat="1" applyFont="1" applyFill="1" applyAlignment="1">
      <alignment horizontal="right"/>
    </xf>
    <xf numFmtId="174" fontId="26" fillId="5" borderId="9" xfId="0" applyNumberFormat="1" applyFont="1" applyFill="1" applyBorder="1" applyAlignment="1">
      <alignment horizontal="right"/>
    </xf>
    <xf numFmtId="174" fontId="26" fillId="5" borderId="79" xfId="0" applyNumberFormat="1" applyFont="1" applyFill="1" applyBorder="1" applyAlignment="1">
      <alignment horizontal="right"/>
    </xf>
    <xf numFmtId="174" fontId="26" fillId="5" borderId="23" xfId="0" applyNumberFormat="1" applyFont="1" applyFill="1" applyBorder="1" applyAlignment="1">
      <alignment horizontal="right"/>
    </xf>
    <xf numFmtId="174" fontId="26" fillId="5" borderId="81" xfId="0" applyNumberFormat="1" applyFont="1" applyFill="1" applyBorder="1" applyAlignment="1">
      <alignment horizontal="right"/>
    </xf>
    <xf numFmtId="0" fontId="27" fillId="5" borderId="0" xfId="0" applyFont="1" applyFill="1" applyAlignment="1">
      <alignment horizontal="right"/>
    </xf>
    <xf numFmtId="49" fontId="31" fillId="5" borderId="0" xfId="0" applyNumberFormat="1" applyFont="1" applyFill="1" applyAlignment="1">
      <alignment horizontal="right"/>
    </xf>
    <xf numFmtId="174" fontId="45" fillId="5" borderId="0" xfId="0" quotePrefix="1" applyNumberFormat="1" applyFont="1" applyFill="1" applyAlignment="1">
      <alignment horizontal="right"/>
    </xf>
    <xf numFmtId="174" fontId="45" fillId="5" borderId="9" xfId="0" applyNumberFormat="1" applyFont="1" applyFill="1" applyBorder="1" applyAlignment="1">
      <alignment horizontal="right"/>
    </xf>
    <xf numFmtId="174" fontId="45" fillId="5" borderId="34" xfId="0" applyNumberFormat="1" applyFont="1" applyFill="1" applyBorder="1" applyAlignment="1">
      <alignment horizontal="right"/>
    </xf>
    <xf numFmtId="0" fontId="16" fillId="0" borderId="0" xfId="0" applyFont="1" applyAlignment="1">
      <alignment wrapText="1"/>
    </xf>
    <xf numFmtId="0" fontId="12" fillId="0" borderId="0" xfId="0" applyFont="1" applyAlignment="1">
      <alignment wrapText="1"/>
    </xf>
    <xf numFmtId="0" fontId="16" fillId="0" borderId="13" xfId="0" applyFont="1" applyBorder="1" applyAlignment="1">
      <alignment horizontal="right"/>
    </xf>
    <xf numFmtId="0" fontId="16" fillId="0" borderId="24" xfId="0" applyFont="1" applyBorder="1" applyAlignment="1">
      <alignment horizontal="right"/>
    </xf>
    <xf numFmtId="0" fontId="7" fillId="3" borderId="0" xfId="0" applyFont="1" applyFill="1" applyAlignment="1">
      <alignment horizontal="right"/>
    </xf>
    <xf numFmtId="0" fontId="58" fillId="0" borderId="0" xfId="0" applyFont="1" applyAlignment="1">
      <alignment horizontal="center"/>
    </xf>
    <xf numFmtId="49" fontId="16" fillId="0" borderId="0" xfId="0" applyNumberFormat="1" applyFont="1" applyAlignment="1">
      <alignment horizontal="right"/>
    </xf>
    <xf numFmtId="0" fontId="2" fillId="3" borderId="0" xfId="0" applyFont="1" applyFill="1" applyAlignment="1">
      <alignment horizontal="right"/>
    </xf>
    <xf numFmtId="0" fontId="2" fillId="3" borderId="0" xfId="0" applyFont="1" applyFill="1"/>
    <xf numFmtId="0" fontId="7" fillId="3" borderId="0" xfId="0" applyFont="1" applyFill="1"/>
    <xf numFmtId="0" fontId="2" fillId="3" borderId="8" xfId="0" applyFont="1" applyFill="1" applyBorder="1" applyAlignment="1">
      <alignment horizontal="right"/>
    </xf>
    <xf numFmtId="0" fontId="2" fillId="3" borderId="8" xfId="0" applyFont="1" applyFill="1" applyBorder="1"/>
    <xf numFmtId="0" fontId="7" fillId="3" borderId="8" xfId="0" applyFont="1" applyFill="1" applyBorder="1" applyAlignment="1">
      <alignment horizontal="right"/>
    </xf>
    <xf numFmtId="0" fontId="7" fillId="3" borderId="8" xfId="0" applyFont="1" applyFill="1" applyBorder="1"/>
    <xf numFmtId="49" fontId="12" fillId="0" borderId="0" xfId="0" applyNumberFormat="1" applyFont="1" applyAlignment="1">
      <alignment horizontal="right"/>
    </xf>
    <xf numFmtId="0" fontId="9" fillId="0" borderId="0" xfId="0" applyFont="1" applyAlignment="1">
      <alignment horizontal="center"/>
    </xf>
    <xf numFmtId="0" fontId="32" fillId="0" borderId="8" xfId="0" applyFont="1" applyBorder="1" applyAlignment="1">
      <alignment horizontal="right"/>
    </xf>
    <xf numFmtId="0" fontId="86" fillId="0" borderId="0" xfId="0" applyFont="1"/>
    <xf numFmtId="169" fontId="32" fillId="0" borderId="13" xfId="0" applyNumberFormat="1" applyFont="1" applyBorder="1" applyAlignment="1">
      <alignment horizontal="right"/>
    </xf>
    <xf numFmtId="0" fontId="32" fillId="0" borderId="24" xfId="0" applyFont="1" applyBorder="1"/>
    <xf numFmtId="169" fontId="32" fillId="0" borderId="24" xfId="0" applyNumberFormat="1" applyFont="1" applyBorder="1" applyAlignment="1">
      <alignment horizontal="right"/>
    </xf>
    <xf numFmtId="0" fontId="15" fillId="0" borderId="0" xfId="0" applyFont="1" applyAlignment="1">
      <alignment horizontal="right"/>
    </xf>
    <xf numFmtId="0" fontId="12" fillId="3" borderId="0" xfId="0" applyFont="1" applyFill="1" applyAlignment="1">
      <alignment horizontal="right"/>
    </xf>
    <xf numFmtId="49" fontId="15" fillId="0" borderId="0" xfId="0" applyNumberFormat="1" applyFont="1" applyAlignment="1">
      <alignment horizontal="right"/>
    </xf>
    <xf numFmtId="0" fontId="12" fillId="3" borderId="8" xfId="0" applyFont="1" applyFill="1" applyBorder="1" applyAlignment="1">
      <alignment horizontal="right"/>
    </xf>
    <xf numFmtId="0" fontId="15" fillId="0" borderId="8" xfId="0" applyFont="1" applyBorder="1" applyAlignment="1">
      <alignment horizontal="right"/>
    </xf>
    <xf numFmtId="49" fontId="87" fillId="0" borderId="0" xfId="0" applyNumberFormat="1" applyFont="1" applyAlignment="1">
      <alignment horizontal="right"/>
    </xf>
    <xf numFmtId="0" fontId="88" fillId="0" borderId="0" xfId="0" applyFont="1"/>
    <xf numFmtId="169" fontId="15" fillId="0" borderId="0" xfId="0" applyNumberFormat="1" applyFont="1" applyAlignment="1">
      <alignment horizontal="right"/>
    </xf>
    <xf numFmtId="169" fontId="15" fillId="0" borderId="13" xfId="0" applyNumberFormat="1" applyFont="1" applyBorder="1" applyAlignment="1">
      <alignment horizontal="right"/>
    </xf>
    <xf numFmtId="169" fontId="15" fillId="0" borderId="24" xfId="0" applyNumberFormat="1" applyFont="1" applyBorder="1" applyAlignment="1">
      <alignment horizontal="right"/>
    </xf>
    <xf numFmtId="0" fontId="89" fillId="0" borderId="0" xfId="0" applyFont="1"/>
    <xf numFmtId="0" fontId="90" fillId="0" borderId="0" xfId="0" applyFont="1"/>
    <xf numFmtId="0" fontId="91" fillId="0" borderId="0" xfId="0" applyFont="1"/>
    <xf numFmtId="0" fontId="2" fillId="0" borderId="154" xfId="0" applyFont="1" applyBorder="1"/>
    <xf numFmtId="169" fontId="12" fillId="0" borderId="25" xfId="0" applyNumberFormat="1" applyFont="1" applyBorder="1"/>
    <xf numFmtId="169" fontId="16" fillId="0" borderId="26" xfId="0" applyNumberFormat="1" applyFont="1" applyBorder="1" applyAlignment="1">
      <alignment horizontal="right"/>
    </xf>
    <xf numFmtId="169" fontId="16" fillId="0" borderId="11" xfId="0" applyNumberFormat="1" applyFont="1" applyBorder="1" applyAlignment="1">
      <alignment horizontal="right"/>
    </xf>
    <xf numFmtId="169" fontId="16" fillId="0" borderId="27" xfId="0" applyNumberFormat="1" applyFont="1" applyBorder="1" applyAlignment="1">
      <alignment horizontal="right"/>
    </xf>
    <xf numFmtId="169" fontId="16" fillId="0" borderId="30" xfId="0" applyNumberFormat="1" applyFont="1" applyBorder="1" applyAlignment="1">
      <alignment horizontal="right"/>
    </xf>
    <xf numFmtId="169" fontId="16" fillId="0" borderId="31" xfId="0" applyNumberFormat="1" applyFont="1" applyBorder="1" applyAlignment="1">
      <alignment horizontal="right"/>
    </xf>
    <xf numFmtId="164" fontId="16" fillId="0" borderId="173" xfId="0" applyNumberFormat="1" applyFont="1" applyBorder="1" applyAlignment="1">
      <alignment horizontal="right"/>
    </xf>
    <xf numFmtId="164" fontId="16" fillId="0" borderId="174" xfId="0" applyNumberFormat="1" applyFont="1" applyBorder="1" applyAlignment="1">
      <alignment horizontal="right"/>
    </xf>
    <xf numFmtId="164" fontId="16" fillId="0" borderId="175" xfId="0" applyNumberFormat="1" applyFont="1" applyBorder="1" applyAlignment="1">
      <alignment horizontal="right"/>
    </xf>
    <xf numFmtId="164" fontId="16" fillId="0" borderId="176" xfId="0" applyNumberFormat="1" applyFont="1" applyBorder="1" applyAlignment="1">
      <alignment horizontal="right"/>
    </xf>
    <xf numFmtId="164" fontId="16" fillId="0" borderId="177" xfId="0" applyNumberFormat="1" applyFont="1" applyBorder="1" applyAlignment="1">
      <alignment horizontal="right"/>
    </xf>
    <xf numFmtId="164" fontId="16" fillId="0" borderId="178" xfId="0" applyNumberFormat="1" applyFont="1" applyBorder="1" applyAlignment="1">
      <alignment horizontal="right"/>
    </xf>
    <xf numFmtId="164" fontId="16" fillId="0" borderId="179" xfId="0" applyNumberFormat="1" applyFont="1" applyBorder="1" applyAlignment="1">
      <alignment horizontal="right"/>
    </xf>
    <xf numFmtId="164" fontId="16" fillId="0" borderId="180" xfId="0" applyNumberFormat="1" applyFont="1" applyBorder="1" applyAlignment="1">
      <alignment horizontal="right"/>
    </xf>
    <xf numFmtId="0" fontId="3" fillId="0" borderId="24" xfId="0" applyFont="1" applyBorder="1"/>
    <xf numFmtId="49" fontId="74" fillId="0" borderId="0" xfId="0" applyNumberFormat="1" applyFont="1" applyAlignment="1">
      <alignment horizontal="left"/>
    </xf>
    <xf numFmtId="49" fontId="17" fillId="0" borderId="0" xfId="0" applyNumberFormat="1" applyFont="1"/>
    <xf numFmtId="169" fontId="12" fillId="0" borderId="0" xfId="0" applyNumberFormat="1" applyFont="1"/>
    <xf numFmtId="169" fontId="0" fillId="0" borderId="0" xfId="0" applyNumberFormat="1"/>
    <xf numFmtId="0" fontId="2" fillId="0" borderId="7" xfId="0" applyFont="1" applyBorder="1"/>
    <xf numFmtId="174" fontId="15" fillId="2" borderId="0" xfId="0" applyNumberFormat="1" applyFont="1" applyFill="1" applyAlignment="1">
      <alignment horizontal="right"/>
    </xf>
    <xf numFmtId="174" fontId="16" fillId="0" borderId="12" xfId="0" applyNumberFormat="1" applyFont="1" applyBorder="1" applyAlignment="1">
      <alignment horizontal="right"/>
    </xf>
    <xf numFmtId="0" fontId="15" fillId="5" borderId="8" xfId="0" applyFont="1" applyFill="1" applyBorder="1"/>
    <xf numFmtId="0" fontId="15" fillId="5" borderId="13" xfId="0" applyFont="1" applyFill="1" applyBorder="1" applyAlignment="1">
      <alignment horizontal="right"/>
    </xf>
    <xf numFmtId="0" fontId="15" fillId="5" borderId="24" xfId="0" applyFont="1" applyFill="1" applyBorder="1" applyAlignment="1">
      <alignment horizontal="right"/>
    </xf>
    <xf numFmtId="0" fontId="15" fillId="5" borderId="0" xfId="0" applyFont="1" applyFill="1"/>
    <xf numFmtId="49" fontId="15" fillId="5" borderId="0" xfId="0" applyNumberFormat="1" applyFont="1" applyFill="1" applyAlignment="1">
      <alignment horizontal="right"/>
    </xf>
    <xf numFmtId="49" fontId="12" fillId="5" borderId="0" xfId="0" applyNumberFormat="1" applyFont="1" applyFill="1" applyAlignment="1">
      <alignment horizontal="right"/>
    </xf>
    <xf numFmtId="0" fontId="31" fillId="5" borderId="0" xfId="0" applyFont="1" applyFill="1"/>
    <xf numFmtId="169" fontId="31" fillId="5" borderId="13" xfId="0" applyNumberFormat="1" applyFont="1" applyFill="1" applyBorder="1" applyAlignment="1">
      <alignment horizontal="right"/>
    </xf>
    <xf numFmtId="169" fontId="31" fillId="5" borderId="24" xfId="0" applyNumberFormat="1" applyFont="1" applyFill="1" applyBorder="1" applyAlignment="1">
      <alignment horizontal="right"/>
    </xf>
    <xf numFmtId="49" fontId="87" fillId="5" borderId="0" xfId="0" applyNumberFormat="1" applyFont="1" applyFill="1" applyAlignment="1">
      <alignment horizontal="right"/>
    </xf>
    <xf numFmtId="169" fontId="26" fillId="5" borderId="0" xfId="0" applyNumberFormat="1" applyFont="1" applyFill="1" applyAlignment="1">
      <alignment horizontal="right"/>
    </xf>
    <xf numFmtId="169" fontId="17" fillId="5" borderId="13" xfId="0" applyNumberFormat="1" applyFont="1" applyFill="1" applyBorder="1" applyAlignment="1">
      <alignment horizontal="right"/>
    </xf>
    <xf numFmtId="167" fontId="15" fillId="5" borderId="24" xfId="0" applyNumberFormat="1" applyFont="1" applyFill="1" applyBorder="1" applyAlignment="1">
      <alignment horizontal="right"/>
    </xf>
    <xf numFmtId="0" fontId="0" fillId="5" borderId="0" xfId="0" applyFill="1"/>
    <xf numFmtId="174" fontId="15" fillId="5" borderId="0" xfId="0" applyNumberFormat="1" applyFont="1" applyFill="1"/>
    <xf numFmtId="169" fontId="15" fillId="5" borderId="27" xfId="0" applyNumberFormat="1" applyFont="1" applyFill="1" applyBorder="1" applyAlignment="1">
      <alignment horizontal="right"/>
    </xf>
    <xf numFmtId="169" fontId="15" fillId="5" borderId="31" xfId="0" applyNumberFormat="1" applyFont="1" applyFill="1" applyBorder="1" applyAlignment="1">
      <alignment horizontal="right"/>
    </xf>
    <xf numFmtId="169" fontId="15" fillId="5" borderId="154" xfId="0" applyNumberFormat="1" applyFont="1" applyFill="1" applyBorder="1" applyAlignment="1">
      <alignment horizontal="right"/>
    </xf>
    <xf numFmtId="174" fontId="12" fillId="5" borderId="0" xfId="0" applyNumberFormat="1" applyFont="1" applyFill="1"/>
    <xf numFmtId="167" fontId="15" fillId="5" borderId="27" xfId="0" applyNumberFormat="1" applyFont="1" applyFill="1" applyBorder="1" applyAlignment="1">
      <alignment horizontal="right"/>
    </xf>
    <xf numFmtId="167" fontId="15" fillId="5" borderId="29" xfId="0" applyNumberFormat="1" applyFont="1" applyFill="1" applyBorder="1" applyAlignment="1">
      <alignment horizontal="right"/>
    </xf>
    <xf numFmtId="167" fontId="15" fillId="5" borderId="31" xfId="0" applyNumberFormat="1" applyFont="1" applyFill="1" applyBorder="1" applyAlignment="1">
      <alignment horizontal="right"/>
    </xf>
    <xf numFmtId="0" fontId="12" fillId="5" borderId="0" xfId="0" applyFont="1" applyFill="1"/>
    <xf numFmtId="174" fontId="31" fillId="5" borderId="7" xfId="0" applyNumberFormat="1" applyFont="1" applyFill="1" applyBorder="1" applyAlignment="1">
      <alignment horizontal="right"/>
    </xf>
    <xf numFmtId="174" fontId="15" fillId="5" borderId="12" xfId="0" applyNumberFormat="1" applyFont="1" applyFill="1" applyBorder="1" applyAlignment="1">
      <alignment horizontal="right"/>
    </xf>
    <xf numFmtId="175" fontId="27" fillId="5" borderId="0" xfId="0" applyNumberFormat="1" applyFont="1" applyFill="1" applyAlignment="1">
      <alignment horizontal="right"/>
    </xf>
    <xf numFmtId="175" fontId="27" fillId="5" borderId="8" xfId="0" applyNumberFormat="1" applyFont="1" applyFill="1" applyBorder="1" applyAlignment="1">
      <alignment horizontal="right"/>
    </xf>
    <xf numFmtId="175" fontId="27" fillId="5" borderId="0" xfId="0" applyNumberFormat="1" applyFont="1" applyFill="1"/>
    <xf numFmtId="176" fontId="27" fillId="5" borderId="0" xfId="0" applyNumberFormat="1" applyFont="1" applyFill="1" applyAlignment="1">
      <alignment horizontal="right"/>
    </xf>
    <xf numFmtId="175" fontId="27" fillId="5" borderId="9" xfId="0" applyNumberFormat="1" applyFont="1" applyFill="1" applyBorder="1" applyAlignment="1">
      <alignment horizontal="right"/>
    </xf>
    <xf numFmtId="176" fontId="27" fillId="5" borderId="9" xfId="0" applyNumberFormat="1" applyFont="1" applyFill="1" applyBorder="1" applyAlignment="1">
      <alignment horizontal="right"/>
    </xf>
    <xf numFmtId="175" fontId="27" fillId="5" borderId="34" xfId="0" applyNumberFormat="1" applyFont="1" applyFill="1" applyBorder="1" applyAlignment="1">
      <alignment horizontal="right"/>
    </xf>
    <xf numFmtId="176" fontId="27" fillId="5" borderId="45" xfId="0" applyNumberFormat="1" applyFont="1" applyFill="1" applyBorder="1" applyAlignment="1">
      <alignment horizontal="right"/>
    </xf>
    <xf numFmtId="175" fontId="27" fillId="5" borderId="10" xfId="0" applyNumberFormat="1" applyFont="1" applyFill="1" applyBorder="1" applyAlignment="1">
      <alignment horizontal="right"/>
    </xf>
    <xf numFmtId="176" fontId="27" fillId="5" borderId="10" xfId="0" applyNumberFormat="1" applyFont="1" applyFill="1" applyBorder="1" applyAlignment="1">
      <alignment horizontal="right"/>
    </xf>
    <xf numFmtId="9" fontId="27" fillId="5" borderId="45" xfId="0" applyNumberFormat="1" applyFont="1" applyFill="1" applyBorder="1" applyAlignment="1">
      <alignment horizontal="right"/>
    </xf>
    <xf numFmtId="9" fontId="27" fillId="5" borderId="45" xfId="2" applyFont="1" applyFill="1" applyBorder="1" applyAlignment="1">
      <alignment horizontal="right"/>
    </xf>
    <xf numFmtId="0" fontId="3" fillId="0" borderId="0" xfId="0" applyFont="1"/>
    <xf numFmtId="0" fontId="3" fillId="0" borderId="1" xfId="0" applyFont="1" applyBorder="1" applyAlignment="1">
      <alignment horizontal="center"/>
    </xf>
    <xf numFmtId="0" fontId="5" fillId="0" borderId="1" xfId="0" applyFont="1" applyBorder="1" applyAlignment="1">
      <alignment horizontal="left"/>
    </xf>
    <xf numFmtId="0" fontId="3" fillId="0" borderId="2" xfId="0" applyFont="1" applyBorder="1"/>
    <xf numFmtId="0" fontId="3" fillId="0" borderId="6" xfId="0" applyFont="1" applyBorder="1"/>
    <xf numFmtId="0" fontId="4" fillId="5" borderId="0" xfId="0" applyFont="1" applyFill="1" applyAlignment="1">
      <alignment horizontal="center" wrapText="1"/>
    </xf>
    <xf numFmtId="0" fontId="4" fillId="5" borderId="1" xfId="0" applyFont="1" applyFill="1" applyBorder="1" applyAlignment="1">
      <alignment horizontal="center" wrapText="1"/>
    </xf>
    <xf numFmtId="0" fontId="8" fillId="0" borderId="8" xfId="0" applyFont="1" applyBorder="1" applyAlignment="1">
      <alignment horizontal="center"/>
    </xf>
    <xf numFmtId="0" fontId="60" fillId="0" borderId="88" xfId="0" applyFont="1" applyBorder="1" applyAlignment="1">
      <alignment horizontal="center"/>
    </xf>
    <xf numFmtId="0" fontId="60" fillId="0" borderId="146" xfId="0" applyFont="1" applyBorder="1" applyAlignment="1">
      <alignment horizontal="center"/>
    </xf>
    <xf numFmtId="0" fontId="63" fillId="0" borderId="109" xfId="0" applyFont="1" applyBorder="1" applyAlignment="1">
      <alignment horizontal="center"/>
    </xf>
    <xf numFmtId="0" fontId="63" fillId="0" borderId="86" xfId="0" applyFont="1" applyBorder="1" applyAlignment="1">
      <alignment horizontal="center"/>
    </xf>
    <xf numFmtId="0" fontId="63" fillId="0" borderId="85" xfId="0" applyFont="1" applyBorder="1" applyAlignment="1">
      <alignment horizontal="center"/>
    </xf>
    <xf numFmtId="0" fontId="60" fillId="0" borderId="109" xfId="0" applyFont="1" applyBorder="1" applyAlignment="1">
      <alignment horizontal="center"/>
    </xf>
    <xf numFmtId="0" fontId="60" fillId="0" borderId="86" xfId="0" applyFont="1" applyBorder="1" applyAlignment="1">
      <alignment horizontal="center"/>
    </xf>
    <xf numFmtId="0" fontId="60" fillId="0" borderId="85" xfId="0" applyFont="1" applyBorder="1" applyAlignment="1">
      <alignment horizontal="center"/>
    </xf>
    <xf numFmtId="0" fontId="16" fillId="0" borderId="13" xfId="0" applyFont="1" applyBorder="1" applyAlignment="1">
      <alignment horizontal="left"/>
    </xf>
    <xf numFmtId="0" fontId="44" fillId="0" borderId="0" xfId="0" applyFont="1" applyAlignment="1">
      <alignment horizontal="left"/>
    </xf>
    <xf numFmtId="0" fontId="16" fillId="0" borderId="0" xfId="0" applyFont="1" applyAlignment="1">
      <alignment horizontal="left" wrapText="1"/>
    </xf>
    <xf numFmtId="0" fontId="16" fillId="0" borderId="0" xfId="0" applyFont="1" applyAlignment="1">
      <alignment horizontal="left"/>
    </xf>
    <xf numFmtId="0" fontId="16" fillId="0" borderId="154" xfId="0" applyFont="1" applyBorder="1" applyAlignment="1">
      <alignment horizontal="left"/>
    </xf>
    <xf numFmtId="0" fontId="12" fillId="0" borderId="8" xfId="0" applyFont="1" applyBorder="1"/>
    <xf numFmtId="0" fontId="60" fillId="0" borderId="8" xfId="0" applyFont="1" applyBorder="1" applyAlignment="1">
      <alignment horizontal="center"/>
    </xf>
    <xf numFmtId="0" fontId="66" fillId="0" borderId="8" xfId="0" applyFont="1" applyBorder="1" applyAlignment="1">
      <alignment horizontal="center"/>
    </xf>
    <xf numFmtId="0" fontId="12" fillId="0" borderId="0" xfId="0" applyFont="1" applyAlignment="1">
      <alignment horizontal="center"/>
    </xf>
    <xf numFmtId="0" fontId="67"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54" fillId="0" borderId="0" xfId="0" applyFont="1"/>
    <xf numFmtId="0" fontId="44" fillId="0" borderId="0" xfId="0" applyFont="1"/>
    <xf numFmtId="0" fontId="17" fillId="0" borderId="0" xfId="0" applyFont="1"/>
    <xf numFmtId="0" fontId="16" fillId="0" borderId="23" xfId="0" applyFont="1" applyBorder="1"/>
    <xf numFmtId="0" fontId="76" fillId="0" borderId="8"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69" fillId="0" borderId="0" xfId="0" applyFont="1" applyAlignment="1">
      <alignment horizontal="left" vertical="top" wrapText="1"/>
    </xf>
    <xf numFmtId="0" fontId="14" fillId="0" borderId="0" xfId="0" applyFont="1"/>
    <xf numFmtId="0" fontId="16" fillId="0" borderId="8" xfId="0" applyFont="1" applyBorder="1" applyAlignment="1">
      <alignment horizontal="right"/>
    </xf>
    <xf numFmtId="10" fontId="16" fillId="0" borderId="0" xfId="2" applyNumberFormat="1" applyFont="1"/>
    <xf numFmtId="10" fontId="16" fillId="0" borderId="23" xfId="2" applyNumberFormat="1" applyFont="1" applyBorder="1"/>
    <xf numFmtId="0" fontId="48" fillId="0" borderId="8" xfId="0" applyFont="1" applyBorder="1"/>
    <xf numFmtId="0" fontId="16" fillId="0" borderId="0" xfId="0" applyFont="1" applyAlignment="1">
      <alignment wrapText="1"/>
    </xf>
    <xf numFmtId="0" fontId="16" fillId="0" borderId="0" xfId="0" applyFont="1"/>
    <xf numFmtId="0" fontId="16" fillId="0" borderId="13" xfId="0" applyFont="1" applyBorder="1"/>
    <xf numFmtId="0" fontId="16" fillId="0" borderId="24" xfId="0" applyFont="1" applyBorder="1"/>
    <xf numFmtId="0" fontId="60" fillId="0" borderId="8" xfId="0" applyFont="1" applyBorder="1" applyAlignment="1">
      <alignment horizontal="center" vertical="center"/>
    </xf>
    <xf numFmtId="0" fontId="16" fillId="3" borderId="0" xfId="0" applyFont="1" applyFill="1"/>
    <xf numFmtId="0" fontId="9" fillId="0" borderId="0" xfId="0" applyFont="1" applyAlignment="1">
      <alignment horizontal="center"/>
    </xf>
    <xf numFmtId="0" fontId="17" fillId="0" borderId="12" xfId="0" applyFont="1" applyBorder="1"/>
    <xf numFmtId="0" fontId="60" fillId="0" borderId="7" xfId="0" applyFont="1" applyBorder="1" applyAlignment="1">
      <alignment horizontal="center"/>
    </xf>
    <xf numFmtId="0" fontId="63" fillId="0" borderId="88" xfId="0" applyFont="1" applyBorder="1" applyAlignment="1">
      <alignment horizontal="center"/>
    </xf>
    <xf numFmtId="0" fontId="63" fillId="0" borderId="58" xfId="0" applyFont="1" applyBorder="1" applyAlignment="1">
      <alignment horizontal="center"/>
    </xf>
    <xf numFmtId="0" fontId="8" fillId="0" borderId="109" xfId="0" applyFont="1" applyBorder="1" applyAlignment="1">
      <alignment horizontal="center"/>
    </xf>
    <xf numFmtId="0" fontId="8" fillId="0" borderId="86" xfId="0" applyFont="1" applyBorder="1" applyAlignment="1">
      <alignment horizontal="center"/>
    </xf>
    <xf numFmtId="0" fontId="8" fillId="0" borderId="85" xfId="0" applyFont="1" applyBorder="1" applyAlignment="1">
      <alignment horizontal="center"/>
    </xf>
    <xf numFmtId="174" fontId="8" fillId="3" borderId="8" xfId="0" quotePrefix="1" applyNumberFormat="1" applyFont="1" applyFill="1" applyBorder="1" applyAlignment="1">
      <alignment horizontal="center"/>
    </xf>
    <xf numFmtId="174" fontId="8" fillId="3" borderId="8" xfId="0" applyNumberFormat="1" applyFont="1" applyFill="1" applyBorder="1" applyAlignment="1">
      <alignment horizontal="center"/>
    </xf>
    <xf numFmtId="174" fontId="8" fillId="3" borderId="76" xfId="0" applyNumberFormat="1" applyFont="1" applyFill="1" applyBorder="1" applyAlignment="1">
      <alignment horizontal="center"/>
    </xf>
    <xf numFmtId="0" fontId="60" fillId="0" borderId="145" xfId="0" applyFont="1" applyBorder="1" applyAlignment="1">
      <alignment horizontal="center"/>
    </xf>
    <xf numFmtId="0" fontId="60" fillId="0" borderId="58" xfId="0" applyFont="1" applyBorder="1" applyAlignment="1">
      <alignment horizontal="center"/>
    </xf>
    <xf numFmtId="0" fontId="60" fillId="0" borderId="42" xfId="0" applyFont="1" applyBorder="1" applyAlignment="1">
      <alignment horizontal="center"/>
    </xf>
    <xf numFmtId="0" fontId="60" fillId="0" borderId="41" xfId="0" applyFont="1" applyBorder="1" applyAlignment="1">
      <alignment horizontal="center"/>
    </xf>
    <xf numFmtId="0" fontId="10" fillId="0" borderId="41" xfId="0" applyFont="1" applyBorder="1" applyAlignment="1">
      <alignment horizontal="center"/>
    </xf>
    <xf numFmtId="0" fontId="10" fillId="0" borderId="70" xfId="0" applyFont="1" applyBorder="1" applyAlignment="1">
      <alignment horizontal="center"/>
    </xf>
    <xf numFmtId="0" fontId="53" fillId="0" borderId="43" xfId="0" applyFont="1" applyBorder="1" applyAlignment="1">
      <alignment horizontal="center"/>
    </xf>
    <xf numFmtId="0" fontId="53" fillId="0" borderId="58" xfId="0" applyFont="1" applyBorder="1" applyAlignment="1">
      <alignment horizontal="center"/>
    </xf>
  </cellXfs>
  <cellStyles count="4">
    <cellStyle name="Comma" xfId="1" builtinId="3"/>
    <cellStyle name="Comma 2" xfId="3" xr:uid="{00CFDCBC-1666-440F-B17C-AD332AF88018}"/>
    <cellStyle name="Normal" xfId="0" builtinId="0"/>
    <cellStyle name="Percent" xfId="2" builtinId="5"/>
  </cellStyles>
  <dxfs count="0"/>
  <tableStyles count="0" defaultTableStyle="TableStyleMedium2" defaultPivotStyle="PivotStyleLight16"/>
  <colors>
    <mruColors>
      <color rgb="FFE5FFE8"/>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118" Type="http://schemas.openxmlformats.org/officeDocument/2006/relationships/customXml" Target="../customXml/item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00.xml.rels><?xml version="1.0" encoding="UTF-8" standalone="yes"?>
<Relationships xmlns="http://schemas.openxmlformats.org/package/2006/relationships"><Relationship Id="rId2" Type="http://schemas.openxmlformats.org/officeDocument/2006/relationships/image" Target="../media/image145.png"/><Relationship Id="rId1" Type="http://schemas.openxmlformats.org/officeDocument/2006/relationships/image" Target="../media/image144.png"/></Relationships>
</file>

<file path=xl/drawings/_rels/drawing101.xml.rels><?xml version="1.0" encoding="UTF-8" standalone="yes"?>
<Relationships xmlns="http://schemas.openxmlformats.org/package/2006/relationships"><Relationship Id="rId2" Type="http://schemas.openxmlformats.org/officeDocument/2006/relationships/image" Target="../media/image147.png"/><Relationship Id="rId1" Type="http://schemas.openxmlformats.org/officeDocument/2006/relationships/image" Target="../media/image146.png"/></Relationships>
</file>

<file path=xl/drawings/_rels/drawing102.xml.rels><?xml version="1.0" encoding="UTF-8" standalone="yes"?>
<Relationships xmlns="http://schemas.openxmlformats.org/package/2006/relationships"><Relationship Id="rId2" Type="http://schemas.openxmlformats.org/officeDocument/2006/relationships/image" Target="../media/image149.png"/><Relationship Id="rId1" Type="http://schemas.openxmlformats.org/officeDocument/2006/relationships/image" Target="../media/image148.png"/></Relationships>
</file>

<file path=xl/drawings/_rels/drawing103.xml.rels><?xml version="1.0" encoding="UTF-8" standalone="yes"?>
<Relationships xmlns="http://schemas.openxmlformats.org/package/2006/relationships"><Relationship Id="rId2" Type="http://schemas.openxmlformats.org/officeDocument/2006/relationships/image" Target="../media/image151.png"/><Relationship Id="rId1" Type="http://schemas.openxmlformats.org/officeDocument/2006/relationships/image" Target="../media/image150.png"/></Relationships>
</file>

<file path=xl/drawings/_rels/drawing104.xml.rels><?xml version="1.0" encoding="UTF-8" standalone="yes"?>
<Relationships xmlns="http://schemas.openxmlformats.org/package/2006/relationships"><Relationship Id="rId2" Type="http://schemas.openxmlformats.org/officeDocument/2006/relationships/image" Target="../media/image153.png"/><Relationship Id="rId1" Type="http://schemas.openxmlformats.org/officeDocument/2006/relationships/image" Target="../media/image152.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154.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155.png"/></Relationships>
</file>

<file path=xl/drawings/_rels/drawing107.xml.rels><?xml version="1.0" encoding="UTF-8" standalone="yes"?>
<Relationships xmlns="http://schemas.openxmlformats.org/package/2006/relationships"><Relationship Id="rId2" Type="http://schemas.openxmlformats.org/officeDocument/2006/relationships/image" Target="../media/image157.png"/><Relationship Id="rId1" Type="http://schemas.openxmlformats.org/officeDocument/2006/relationships/image" Target="../media/image156.png"/></Relationships>
</file>

<file path=xl/drawings/_rels/drawing108.xml.rels><?xml version="1.0" encoding="UTF-8" standalone="yes"?>
<Relationships xmlns="http://schemas.openxmlformats.org/package/2006/relationships"><Relationship Id="rId2" Type="http://schemas.openxmlformats.org/officeDocument/2006/relationships/image" Target="../media/image159.png"/><Relationship Id="rId1" Type="http://schemas.openxmlformats.org/officeDocument/2006/relationships/image" Target="../media/image158.png"/></Relationships>
</file>

<file path=xl/drawings/_rels/drawing109.xml.rels><?xml version="1.0" encoding="UTF-8" standalone="yes"?>
<Relationships xmlns="http://schemas.openxmlformats.org/package/2006/relationships"><Relationship Id="rId3" Type="http://schemas.openxmlformats.org/officeDocument/2006/relationships/image" Target="../media/image162.png"/><Relationship Id="rId2" Type="http://schemas.openxmlformats.org/officeDocument/2006/relationships/image" Target="../media/image161.png"/><Relationship Id="rId1" Type="http://schemas.openxmlformats.org/officeDocument/2006/relationships/image" Target="../media/image160.png"/><Relationship Id="rId5" Type="http://schemas.openxmlformats.org/officeDocument/2006/relationships/image" Target="../media/image164.png"/><Relationship Id="rId4" Type="http://schemas.openxmlformats.org/officeDocument/2006/relationships/image" Target="../media/image16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165.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16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5.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47.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9.png"/></Relationships>
</file>

<file path=xl/drawings/_rels/drawing37.xml.rels><?xml version="1.0" encoding="UTF-8" standalone="yes"?>
<Relationships xmlns="http://schemas.openxmlformats.org/package/2006/relationships"><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1" Type="http://schemas.openxmlformats.org/officeDocument/2006/relationships/image" Target="../media/image5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1.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6.png"/></Relationships>
</file>

<file path=xl/drawings/_rels/drawing44.xml.rels><?xml version="1.0" encoding="UTF-8" standalone="yes"?>
<Relationships xmlns="http://schemas.openxmlformats.org/package/2006/relationships"><Relationship Id="rId2" Type="http://schemas.openxmlformats.org/officeDocument/2006/relationships/image" Target="../media/image58.png"/><Relationship Id="rId1" Type="http://schemas.openxmlformats.org/officeDocument/2006/relationships/image" Target="../media/image57.png"/></Relationships>
</file>

<file path=xl/drawings/_rels/drawing45.xml.rels><?xml version="1.0" encoding="UTF-8" standalone="yes"?>
<Relationships xmlns="http://schemas.openxmlformats.org/package/2006/relationships"><Relationship Id="rId2" Type="http://schemas.openxmlformats.org/officeDocument/2006/relationships/image" Target="../media/image60.png"/><Relationship Id="rId1" Type="http://schemas.openxmlformats.org/officeDocument/2006/relationships/image" Target="../media/image59.png"/></Relationships>
</file>

<file path=xl/drawings/_rels/drawing46.xml.rels><?xml version="1.0" encoding="UTF-8" standalone="yes"?>
<Relationships xmlns="http://schemas.openxmlformats.org/package/2006/relationships"><Relationship Id="rId2" Type="http://schemas.openxmlformats.org/officeDocument/2006/relationships/image" Target="../media/image62.png"/><Relationship Id="rId1" Type="http://schemas.openxmlformats.org/officeDocument/2006/relationships/image" Target="../media/image6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64.png"/><Relationship Id="rId1" Type="http://schemas.openxmlformats.org/officeDocument/2006/relationships/image" Target="../media/image63.png"/></Relationships>
</file>

<file path=xl/drawings/_rels/drawing4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49.xml.rels><?xml version="1.0" encoding="UTF-8" standalone="yes"?>
<Relationships xmlns="http://schemas.openxmlformats.org/package/2006/relationships"><Relationship Id="rId2" Type="http://schemas.openxmlformats.org/officeDocument/2006/relationships/image" Target="../media/image68.png"/><Relationship Id="rId1" Type="http://schemas.openxmlformats.org/officeDocument/2006/relationships/image" Target="../media/image67.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0.xml.rels><?xml version="1.0" encoding="UTF-8" standalone="yes"?>
<Relationships xmlns="http://schemas.openxmlformats.org/package/2006/relationships"><Relationship Id="rId2" Type="http://schemas.openxmlformats.org/officeDocument/2006/relationships/image" Target="../media/image70.png"/><Relationship Id="rId1" Type="http://schemas.openxmlformats.org/officeDocument/2006/relationships/image" Target="../media/image69.png"/></Relationships>
</file>

<file path=xl/drawings/_rels/drawing51.xml.rels><?xml version="1.0" encoding="UTF-8" standalone="yes"?>
<Relationships xmlns="http://schemas.openxmlformats.org/package/2006/relationships"><Relationship Id="rId2" Type="http://schemas.openxmlformats.org/officeDocument/2006/relationships/image" Target="../media/image72.png"/><Relationship Id="rId1" Type="http://schemas.openxmlformats.org/officeDocument/2006/relationships/image" Target="../media/image7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7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74.png"/></Relationships>
</file>

<file path=xl/drawings/_rels/drawing54.xml.rels><?xml version="1.0" encoding="UTF-8" standalone="yes"?>
<Relationships xmlns="http://schemas.openxmlformats.org/package/2006/relationships"><Relationship Id="rId1" Type="http://schemas.openxmlformats.org/officeDocument/2006/relationships/image" Target="../media/image75.png"/></Relationships>
</file>

<file path=xl/drawings/_rels/drawing55.xml.rels><?xml version="1.0" encoding="UTF-8" standalone="yes"?>
<Relationships xmlns="http://schemas.openxmlformats.org/package/2006/relationships"><Relationship Id="rId1" Type="http://schemas.openxmlformats.org/officeDocument/2006/relationships/image" Target="../media/image76.png"/></Relationships>
</file>

<file path=xl/drawings/_rels/drawing56.xml.rels><?xml version="1.0" encoding="UTF-8" standalone="yes"?>
<Relationships xmlns="http://schemas.openxmlformats.org/package/2006/relationships"><Relationship Id="rId2" Type="http://schemas.openxmlformats.org/officeDocument/2006/relationships/image" Target="../media/image78.png"/><Relationship Id="rId1" Type="http://schemas.openxmlformats.org/officeDocument/2006/relationships/image" Target="../media/image77.png"/></Relationships>
</file>

<file path=xl/drawings/_rels/drawing57.xml.rels><?xml version="1.0" encoding="UTF-8" standalone="yes"?>
<Relationships xmlns="http://schemas.openxmlformats.org/package/2006/relationships"><Relationship Id="rId1" Type="http://schemas.openxmlformats.org/officeDocument/2006/relationships/image" Target="../media/image79.png"/></Relationships>
</file>

<file path=xl/drawings/_rels/drawing58.xml.rels><?xml version="1.0" encoding="UTF-8" standalone="yes"?>
<Relationships xmlns="http://schemas.openxmlformats.org/package/2006/relationships"><Relationship Id="rId1" Type="http://schemas.openxmlformats.org/officeDocument/2006/relationships/image" Target="../media/image80.png"/></Relationships>
</file>

<file path=xl/drawings/_rels/drawing59.xml.rels><?xml version="1.0" encoding="UTF-8" standalone="yes"?>
<Relationships xmlns="http://schemas.openxmlformats.org/package/2006/relationships"><Relationship Id="rId1" Type="http://schemas.openxmlformats.org/officeDocument/2006/relationships/image" Target="../media/image81.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60.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82.png"/></Relationships>
</file>

<file path=xl/drawings/_rels/drawing61.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62.xml.rels><?xml version="1.0" encoding="UTF-8" standalone="yes"?>
<Relationships xmlns="http://schemas.openxmlformats.org/package/2006/relationships"><Relationship Id="rId2" Type="http://schemas.openxmlformats.org/officeDocument/2006/relationships/image" Target="../media/image87.png"/><Relationship Id="rId1" Type="http://schemas.openxmlformats.org/officeDocument/2006/relationships/image" Target="../media/image86.png"/></Relationships>
</file>

<file path=xl/drawings/_rels/drawing63.xml.rels><?xml version="1.0" encoding="UTF-8" standalone="yes"?>
<Relationships xmlns="http://schemas.openxmlformats.org/package/2006/relationships"><Relationship Id="rId2" Type="http://schemas.openxmlformats.org/officeDocument/2006/relationships/image" Target="../media/image89.png"/><Relationship Id="rId1" Type="http://schemas.openxmlformats.org/officeDocument/2006/relationships/image" Target="../media/image88.png"/></Relationships>
</file>

<file path=xl/drawings/_rels/drawing64.xml.rels><?xml version="1.0" encoding="UTF-8" standalone="yes"?>
<Relationships xmlns="http://schemas.openxmlformats.org/package/2006/relationships"><Relationship Id="rId1" Type="http://schemas.openxmlformats.org/officeDocument/2006/relationships/image" Target="../media/image90.png"/></Relationships>
</file>

<file path=xl/drawings/_rels/drawing65.xml.rels><?xml version="1.0" encoding="UTF-8" standalone="yes"?>
<Relationships xmlns="http://schemas.openxmlformats.org/package/2006/relationships"><Relationship Id="rId2" Type="http://schemas.openxmlformats.org/officeDocument/2006/relationships/image" Target="../media/image92.png"/><Relationship Id="rId1" Type="http://schemas.openxmlformats.org/officeDocument/2006/relationships/image" Target="../media/image9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93.png"/></Relationships>
</file>

<file path=xl/drawings/_rels/drawing67.xml.rels><?xml version="1.0" encoding="UTF-8" standalone="yes"?>
<Relationships xmlns="http://schemas.openxmlformats.org/package/2006/relationships"><Relationship Id="rId2" Type="http://schemas.openxmlformats.org/officeDocument/2006/relationships/image" Target="../media/image95.png"/><Relationship Id="rId1" Type="http://schemas.openxmlformats.org/officeDocument/2006/relationships/image" Target="../media/image94.png"/></Relationships>
</file>

<file path=xl/drawings/_rels/drawing68.xml.rels><?xml version="1.0" encoding="UTF-8" standalone="yes"?>
<Relationships xmlns="http://schemas.openxmlformats.org/package/2006/relationships"><Relationship Id="rId2" Type="http://schemas.openxmlformats.org/officeDocument/2006/relationships/image" Target="../media/image97.png"/><Relationship Id="rId1" Type="http://schemas.openxmlformats.org/officeDocument/2006/relationships/image" Target="../media/image96.png"/></Relationships>
</file>

<file path=xl/drawings/_rels/drawing69.xml.rels><?xml version="1.0" encoding="UTF-8" standalone="yes"?>
<Relationships xmlns="http://schemas.openxmlformats.org/package/2006/relationships"><Relationship Id="rId2" Type="http://schemas.openxmlformats.org/officeDocument/2006/relationships/image" Target="../media/image99.png"/><Relationship Id="rId1" Type="http://schemas.openxmlformats.org/officeDocument/2006/relationships/image" Target="../media/image98.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00.png"/></Relationships>
</file>

<file path=xl/drawings/_rels/drawing71.xml.rels><?xml version="1.0" encoding="UTF-8" standalone="yes"?>
<Relationships xmlns="http://schemas.openxmlformats.org/package/2006/relationships"><Relationship Id="rId2" Type="http://schemas.openxmlformats.org/officeDocument/2006/relationships/image" Target="../media/image102.png"/><Relationship Id="rId1" Type="http://schemas.openxmlformats.org/officeDocument/2006/relationships/image" Target="../media/image10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03.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04.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05.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06.png"/></Relationships>
</file>

<file path=xl/drawings/_rels/drawing76.xml.rels><?xml version="1.0" encoding="UTF-8" standalone="yes"?>
<Relationships xmlns="http://schemas.openxmlformats.org/package/2006/relationships"><Relationship Id="rId2" Type="http://schemas.openxmlformats.org/officeDocument/2006/relationships/image" Target="../media/image108.png"/><Relationship Id="rId1" Type="http://schemas.openxmlformats.org/officeDocument/2006/relationships/image" Target="../media/image107.png"/></Relationships>
</file>

<file path=xl/drawings/_rels/drawing77.xml.rels><?xml version="1.0" encoding="UTF-8" standalone="yes"?>
<Relationships xmlns="http://schemas.openxmlformats.org/package/2006/relationships"><Relationship Id="rId2" Type="http://schemas.openxmlformats.org/officeDocument/2006/relationships/image" Target="../media/image110.png"/><Relationship Id="rId1" Type="http://schemas.openxmlformats.org/officeDocument/2006/relationships/image" Target="../media/image109.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11.png"/></Relationships>
</file>

<file path=xl/drawings/_rels/drawing79.xml.rels><?xml version="1.0" encoding="UTF-8" standalone="yes"?>
<Relationships xmlns="http://schemas.openxmlformats.org/package/2006/relationships"><Relationship Id="rId2" Type="http://schemas.openxmlformats.org/officeDocument/2006/relationships/image" Target="../media/image113.png"/><Relationship Id="rId1" Type="http://schemas.openxmlformats.org/officeDocument/2006/relationships/image" Target="../media/image1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80.xml.rels><?xml version="1.0" encoding="UTF-8" standalone="yes"?>
<Relationships xmlns="http://schemas.openxmlformats.org/package/2006/relationships"><Relationship Id="rId2" Type="http://schemas.openxmlformats.org/officeDocument/2006/relationships/image" Target="../media/image115.png"/><Relationship Id="rId1" Type="http://schemas.openxmlformats.org/officeDocument/2006/relationships/image" Target="../media/image114.png"/></Relationships>
</file>

<file path=xl/drawings/_rels/drawing81.xml.rels><?xml version="1.0" encoding="UTF-8" standalone="yes"?>
<Relationships xmlns="http://schemas.openxmlformats.org/package/2006/relationships"><Relationship Id="rId2" Type="http://schemas.openxmlformats.org/officeDocument/2006/relationships/image" Target="../media/image117.png"/><Relationship Id="rId1" Type="http://schemas.openxmlformats.org/officeDocument/2006/relationships/image" Target="../media/image116.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18.png"/></Relationships>
</file>

<file path=xl/drawings/_rels/drawing83.xml.rels><?xml version="1.0" encoding="UTF-8" standalone="yes"?>
<Relationships xmlns="http://schemas.openxmlformats.org/package/2006/relationships"><Relationship Id="rId2" Type="http://schemas.openxmlformats.org/officeDocument/2006/relationships/image" Target="../media/image120.png"/><Relationship Id="rId1" Type="http://schemas.openxmlformats.org/officeDocument/2006/relationships/image" Target="../media/image119.png"/></Relationships>
</file>

<file path=xl/drawings/_rels/drawing84.xml.rels><?xml version="1.0" encoding="UTF-8" standalone="yes"?>
<Relationships xmlns="http://schemas.openxmlformats.org/package/2006/relationships"><Relationship Id="rId2" Type="http://schemas.openxmlformats.org/officeDocument/2006/relationships/image" Target="../media/image122.png"/><Relationship Id="rId1" Type="http://schemas.openxmlformats.org/officeDocument/2006/relationships/image" Target="../media/image121.png"/></Relationships>
</file>

<file path=xl/drawings/_rels/drawing85.xml.rels><?xml version="1.0" encoding="UTF-8" standalone="yes"?>
<Relationships xmlns="http://schemas.openxmlformats.org/package/2006/relationships"><Relationship Id="rId3" Type="http://schemas.openxmlformats.org/officeDocument/2006/relationships/image" Target="../media/image125.png"/><Relationship Id="rId2" Type="http://schemas.openxmlformats.org/officeDocument/2006/relationships/image" Target="../media/image124.png"/><Relationship Id="rId1" Type="http://schemas.openxmlformats.org/officeDocument/2006/relationships/image" Target="../media/image123.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26.png"/></Relationships>
</file>

<file path=xl/drawings/_rels/drawing87.xml.rels><?xml version="1.0" encoding="UTF-8" standalone="yes"?>
<Relationships xmlns="http://schemas.openxmlformats.org/package/2006/relationships"><Relationship Id="rId2" Type="http://schemas.openxmlformats.org/officeDocument/2006/relationships/image" Target="../media/image128.png"/><Relationship Id="rId1" Type="http://schemas.openxmlformats.org/officeDocument/2006/relationships/image" Target="../media/image127.png"/></Relationships>
</file>

<file path=xl/drawings/_rels/drawing88.xml.rels><?xml version="1.0" encoding="UTF-8" standalone="yes"?>
<Relationships xmlns="http://schemas.openxmlformats.org/package/2006/relationships"><Relationship Id="rId2" Type="http://schemas.openxmlformats.org/officeDocument/2006/relationships/image" Target="../media/image130.png"/><Relationship Id="rId1" Type="http://schemas.openxmlformats.org/officeDocument/2006/relationships/image" Target="../media/image129.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31.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91.xml.rels><?xml version="1.0" encoding="UTF-8" standalone="yes"?>
<Relationships xmlns="http://schemas.openxmlformats.org/package/2006/relationships"><Relationship Id="rId2" Type="http://schemas.openxmlformats.org/officeDocument/2006/relationships/image" Target="../media/image134.png"/><Relationship Id="rId1" Type="http://schemas.openxmlformats.org/officeDocument/2006/relationships/image" Target="../media/image133.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35.png"/></Relationships>
</file>

<file path=xl/drawings/_rels/drawing93.xml.rels><?xml version="1.0" encoding="UTF-8" standalone="yes"?>
<Relationships xmlns="http://schemas.openxmlformats.org/package/2006/relationships"><Relationship Id="rId2" Type="http://schemas.openxmlformats.org/officeDocument/2006/relationships/image" Target="../media/image137.png"/><Relationship Id="rId1" Type="http://schemas.openxmlformats.org/officeDocument/2006/relationships/image" Target="../media/image136.png"/></Relationships>
</file>

<file path=xl/drawings/_rels/drawing94.xml.rels><?xml version="1.0" encoding="UTF-8" standalone="yes"?>
<Relationships xmlns="http://schemas.openxmlformats.org/package/2006/relationships"><Relationship Id="rId1" Type="http://schemas.openxmlformats.org/officeDocument/2006/relationships/image" Target="../media/image138.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39.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40.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41.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42.png"/></Relationships>
</file>

<file path=xl/drawings/_rels/drawing99.xml.rels><?xml version="1.0" encoding="UTF-8" standalone="yes"?>
<Relationships xmlns="http://schemas.openxmlformats.org/package/2006/relationships"><Relationship Id="rId1" Type="http://schemas.openxmlformats.org/officeDocument/2006/relationships/image" Target="../media/image14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20</xdr:col>
      <xdr:colOff>609599</xdr:colOff>
      <xdr:row>44</xdr:row>
      <xdr:rowOff>54073</xdr:rowOff>
    </xdr:to>
    <xdr:pic>
      <xdr:nvPicPr>
        <xdr:cNvPr id="2" name="Picture 1">
          <a:extLst>
            <a:ext uri="{FF2B5EF4-FFF2-40B4-BE49-F238E27FC236}">
              <a16:creationId xmlns:a16="http://schemas.microsoft.com/office/drawing/2014/main" id="{63D9D321-F280-4770-9C70-7C77C817528B}"/>
            </a:ext>
          </a:extLst>
        </xdr:cNvPr>
        <xdr:cNvPicPr>
          <a:picLocks noChangeAspect="1"/>
        </xdr:cNvPicPr>
      </xdr:nvPicPr>
      <xdr:blipFill>
        <a:blip xmlns:r="http://schemas.openxmlformats.org/officeDocument/2006/relationships" r:embed="rId1"/>
        <a:stretch>
          <a:fillRect/>
        </a:stretch>
      </xdr:blipFill>
      <xdr:spPr>
        <a:xfrm>
          <a:off x="0" y="1"/>
          <a:ext cx="12801599" cy="86755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351779</xdr:colOff>
      <xdr:row>49</xdr:row>
      <xdr:rowOff>136071</xdr:rowOff>
    </xdr:to>
    <xdr:grpSp>
      <xdr:nvGrpSpPr>
        <xdr:cNvPr id="6" name="Group 5">
          <a:extLst>
            <a:ext uri="{FF2B5EF4-FFF2-40B4-BE49-F238E27FC236}">
              <a16:creationId xmlns:a16="http://schemas.microsoft.com/office/drawing/2014/main" id="{1AE3C372-CD25-20B8-D673-133B8D75DB19}"/>
            </a:ext>
          </a:extLst>
        </xdr:cNvPr>
        <xdr:cNvGrpSpPr/>
      </xdr:nvGrpSpPr>
      <xdr:grpSpPr>
        <a:xfrm>
          <a:off x="0" y="0"/>
          <a:ext cx="15156350" cy="9470571"/>
          <a:chOff x="0" y="0"/>
          <a:chExt cx="14394350" cy="10137321"/>
        </a:xfrm>
      </xdr:grpSpPr>
      <xdr:pic>
        <xdr:nvPicPr>
          <xdr:cNvPr id="4" name="Picture 3">
            <a:extLst>
              <a:ext uri="{FF2B5EF4-FFF2-40B4-BE49-F238E27FC236}">
                <a16:creationId xmlns:a16="http://schemas.microsoft.com/office/drawing/2014/main" id="{43611602-B766-9399-CC14-358B1F89EAEC}"/>
              </a:ext>
            </a:extLst>
          </xdr:cNvPr>
          <xdr:cNvPicPr>
            <a:picLocks noChangeAspect="1"/>
          </xdr:cNvPicPr>
        </xdr:nvPicPr>
        <xdr:blipFill>
          <a:blip xmlns:r="http://schemas.openxmlformats.org/officeDocument/2006/relationships" r:embed="rId1"/>
          <a:stretch>
            <a:fillRect/>
          </a:stretch>
        </xdr:blipFill>
        <xdr:spPr>
          <a:xfrm>
            <a:off x="0" y="0"/>
            <a:ext cx="14394350" cy="10137321"/>
          </a:xfrm>
          <a:prstGeom prst="rect">
            <a:avLst/>
          </a:prstGeom>
        </xdr:spPr>
      </xdr:pic>
      <xdr:sp macro="" textlink="">
        <xdr:nvSpPr>
          <xdr:cNvPr id="5" name="Rectangle 4">
            <a:extLst>
              <a:ext uri="{FF2B5EF4-FFF2-40B4-BE49-F238E27FC236}">
                <a16:creationId xmlns:a16="http://schemas.microsoft.com/office/drawing/2014/main" id="{BACA5B0D-4F16-8FF3-502C-E231130DFF11}"/>
              </a:ext>
            </a:extLst>
          </xdr:cNvPr>
          <xdr:cNvSpPr/>
        </xdr:nvSpPr>
        <xdr:spPr>
          <a:xfrm>
            <a:off x="1986642" y="0"/>
            <a:ext cx="3769179" cy="1905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455584</xdr:colOff>
      <xdr:row>8</xdr:row>
      <xdr:rowOff>51163</xdr:rowOff>
    </xdr:to>
    <xdr:pic>
      <xdr:nvPicPr>
        <xdr:cNvPr id="2" name="Picture 1">
          <a:extLst>
            <a:ext uri="{FF2B5EF4-FFF2-40B4-BE49-F238E27FC236}">
              <a16:creationId xmlns:a16="http://schemas.microsoft.com/office/drawing/2014/main" id="{48304964-A939-8BC3-FC55-EB59684D4BAA}"/>
            </a:ext>
          </a:extLst>
        </xdr:cNvPr>
        <xdr:cNvPicPr>
          <a:picLocks noChangeAspect="1"/>
        </xdr:cNvPicPr>
      </xdr:nvPicPr>
      <xdr:blipFill>
        <a:blip xmlns:r="http://schemas.openxmlformats.org/officeDocument/2006/relationships" r:embed="rId1"/>
        <a:stretch>
          <a:fillRect/>
        </a:stretch>
      </xdr:blipFill>
      <xdr:spPr>
        <a:xfrm>
          <a:off x="0" y="0"/>
          <a:ext cx="12834257" cy="1611086"/>
        </a:xfrm>
        <a:prstGeom prst="rect">
          <a:avLst/>
        </a:prstGeom>
      </xdr:spPr>
    </xdr:pic>
    <xdr:clientData/>
  </xdr:twoCellAnchor>
  <xdr:twoCellAnchor editAs="oneCell">
    <xdr:from>
      <xdr:col>0</xdr:col>
      <xdr:colOff>526868</xdr:colOff>
      <xdr:row>30</xdr:row>
      <xdr:rowOff>91440</xdr:rowOff>
    </xdr:from>
    <xdr:to>
      <xdr:col>8</xdr:col>
      <xdr:colOff>874131</xdr:colOff>
      <xdr:row>32</xdr:row>
      <xdr:rowOff>15513</xdr:rowOff>
    </xdr:to>
    <xdr:pic>
      <xdr:nvPicPr>
        <xdr:cNvPr id="3" name="Picture 2">
          <a:extLst>
            <a:ext uri="{FF2B5EF4-FFF2-40B4-BE49-F238E27FC236}">
              <a16:creationId xmlns:a16="http://schemas.microsoft.com/office/drawing/2014/main" id="{27AACEB2-FFD5-50EC-5702-FBBC6DB5FB26}"/>
            </a:ext>
          </a:extLst>
        </xdr:cNvPr>
        <xdr:cNvPicPr>
          <a:picLocks noChangeAspect="1"/>
        </xdr:cNvPicPr>
      </xdr:nvPicPr>
      <xdr:blipFill>
        <a:blip xmlns:r="http://schemas.openxmlformats.org/officeDocument/2006/relationships" r:embed="rId2"/>
        <a:stretch>
          <a:fillRect/>
        </a:stretch>
      </xdr:blipFill>
      <xdr:spPr>
        <a:xfrm>
          <a:off x="526868" y="7235190"/>
          <a:ext cx="11753250" cy="437334"/>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397602</xdr:colOff>
      <xdr:row>9</xdr:row>
      <xdr:rowOff>105047</xdr:rowOff>
    </xdr:to>
    <xdr:pic>
      <xdr:nvPicPr>
        <xdr:cNvPr id="2" name="Picture 1">
          <a:extLst>
            <a:ext uri="{FF2B5EF4-FFF2-40B4-BE49-F238E27FC236}">
              <a16:creationId xmlns:a16="http://schemas.microsoft.com/office/drawing/2014/main" id="{D805CA34-01C0-B369-92E4-E81145188EB2}"/>
            </a:ext>
          </a:extLst>
        </xdr:cNvPr>
        <xdr:cNvPicPr>
          <a:picLocks noChangeAspect="1"/>
        </xdr:cNvPicPr>
      </xdr:nvPicPr>
      <xdr:blipFill>
        <a:blip xmlns:r="http://schemas.openxmlformats.org/officeDocument/2006/relationships" r:embed="rId1"/>
        <a:stretch>
          <a:fillRect/>
        </a:stretch>
      </xdr:blipFill>
      <xdr:spPr>
        <a:xfrm>
          <a:off x="0" y="0"/>
          <a:ext cx="13903508" cy="1774371"/>
        </a:xfrm>
        <a:prstGeom prst="rect">
          <a:avLst/>
        </a:prstGeom>
      </xdr:spPr>
    </xdr:pic>
    <xdr:clientData/>
  </xdr:twoCellAnchor>
  <xdr:twoCellAnchor editAs="oneCell">
    <xdr:from>
      <xdr:col>0</xdr:col>
      <xdr:colOff>489857</xdr:colOff>
      <xdr:row>31</xdr:row>
      <xdr:rowOff>95250</xdr:rowOff>
    </xdr:from>
    <xdr:to>
      <xdr:col>9</xdr:col>
      <xdr:colOff>317740</xdr:colOff>
      <xdr:row>33</xdr:row>
      <xdr:rowOff>58238</xdr:rowOff>
    </xdr:to>
    <xdr:pic>
      <xdr:nvPicPr>
        <xdr:cNvPr id="3" name="Picture 2">
          <a:extLst>
            <a:ext uri="{FF2B5EF4-FFF2-40B4-BE49-F238E27FC236}">
              <a16:creationId xmlns:a16="http://schemas.microsoft.com/office/drawing/2014/main" id="{BB93A164-1F65-B96B-A485-8A03501FC460}"/>
            </a:ext>
          </a:extLst>
        </xdr:cNvPr>
        <xdr:cNvPicPr>
          <a:picLocks noChangeAspect="1"/>
        </xdr:cNvPicPr>
      </xdr:nvPicPr>
      <xdr:blipFill>
        <a:blip xmlns:r="http://schemas.openxmlformats.org/officeDocument/2006/relationships" r:embed="rId2"/>
        <a:stretch>
          <a:fillRect/>
        </a:stretch>
      </xdr:blipFill>
      <xdr:spPr>
        <a:xfrm>
          <a:off x="489857" y="6803571"/>
          <a:ext cx="13312562" cy="466453"/>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580752</xdr:colOff>
      <xdr:row>12</xdr:row>
      <xdr:rowOff>15311</xdr:rowOff>
    </xdr:to>
    <xdr:pic>
      <xdr:nvPicPr>
        <xdr:cNvPr id="2" name="Picture 1">
          <a:extLst>
            <a:ext uri="{FF2B5EF4-FFF2-40B4-BE49-F238E27FC236}">
              <a16:creationId xmlns:a16="http://schemas.microsoft.com/office/drawing/2014/main" id="{D9FB1334-E5E9-507A-78C6-87D6D74E8C20}"/>
            </a:ext>
          </a:extLst>
        </xdr:cNvPr>
        <xdr:cNvPicPr>
          <a:picLocks noChangeAspect="1"/>
        </xdr:cNvPicPr>
      </xdr:nvPicPr>
      <xdr:blipFill>
        <a:blip xmlns:r="http://schemas.openxmlformats.org/officeDocument/2006/relationships" r:embed="rId1"/>
        <a:stretch>
          <a:fillRect/>
        </a:stretch>
      </xdr:blipFill>
      <xdr:spPr>
        <a:xfrm>
          <a:off x="0" y="0"/>
          <a:ext cx="13215256" cy="2230282"/>
        </a:xfrm>
        <a:prstGeom prst="rect">
          <a:avLst/>
        </a:prstGeom>
      </xdr:spPr>
    </xdr:pic>
    <xdr:clientData/>
  </xdr:twoCellAnchor>
  <xdr:twoCellAnchor editAs="oneCell">
    <xdr:from>
      <xdr:col>1</xdr:col>
      <xdr:colOff>10886</xdr:colOff>
      <xdr:row>30</xdr:row>
      <xdr:rowOff>65315</xdr:rowOff>
    </xdr:from>
    <xdr:to>
      <xdr:col>6</xdr:col>
      <xdr:colOff>288219</xdr:colOff>
      <xdr:row>33</xdr:row>
      <xdr:rowOff>135799</xdr:rowOff>
    </xdr:to>
    <xdr:pic>
      <xdr:nvPicPr>
        <xdr:cNvPr id="3" name="Picture 2">
          <a:extLst>
            <a:ext uri="{FF2B5EF4-FFF2-40B4-BE49-F238E27FC236}">
              <a16:creationId xmlns:a16="http://schemas.microsoft.com/office/drawing/2014/main" id="{4331AE84-0102-E310-1382-6F643AAFC3B8}"/>
            </a:ext>
          </a:extLst>
        </xdr:cNvPr>
        <xdr:cNvPicPr>
          <a:picLocks noChangeAspect="1"/>
        </xdr:cNvPicPr>
      </xdr:nvPicPr>
      <xdr:blipFill>
        <a:blip xmlns:r="http://schemas.openxmlformats.org/officeDocument/2006/relationships" r:embed="rId2"/>
        <a:stretch>
          <a:fillRect/>
        </a:stretch>
      </xdr:blipFill>
      <xdr:spPr>
        <a:xfrm>
          <a:off x="620486" y="6574972"/>
          <a:ext cx="12311762" cy="653142"/>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94162</xdr:colOff>
      <xdr:row>7</xdr:row>
      <xdr:rowOff>154328</xdr:rowOff>
    </xdr:to>
    <xdr:pic>
      <xdr:nvPicPr>
        <xdr:cNvPr id="2" name="Picture 1">
          <a:extLst>
            <a:ext uri="{FF2B5EF4-FFF2-40B4-BE49-F238E27FC236}">
              <a16:creationId xmlns:a16="http://schemas.microsoft.com/office/drawing/2014/main" id="{966F75B7-D687-9F70-8CAE-731C9AAD9EEE}"/>
            </a:ext>
          </a:extLst>
        </xdr:cNvPr>
        <xdr:cNvPicPr>
          <a:picLocks noChangeAspect="1"/>
        </xdr:cNvPicPr>
      </xdr:nvPicPr>
      <xdr:blipFill>
        <a:blip xmlns:r="http://schemas.openxmlformats.org/officeDocument/2006/relationships" r:embed="rId1"/>
        <a:stretch>
          <a:fillRect/>
        </a:stretch>
      </xdr:blipFill>
      <xdr:spPr>
        <a:xfrm>
          <a:off x="0" y="0"/>
          <a:ext cx="14031686" cy="1449728"/>
        </a:xfrm>
        <a:prstGeom prst="rect">
          <a:avLst/>
        </a:prstGeom>
      </xdr:spPr>
    </xdr:pic>
    <xdr:clientData/>
  </xdr:twoCellAnchor>
  <xdr:twoCellAnchor editAs="oneCell">
    <xdr:from>
      <xdr:col>0</xdr:col>
      <xdr:colOff>446314</xdr:colOff>
      <xdr:row>24</xdr:row>
      <xdr:rowOff>119742</xdr:rowOff>
    </xdr:from>
    <xdr:to>
      <xdr:col>6</xdr:col>
      <xdr:colOff>398961</xdr:colOff>
      <xdr:row>38</xdr:row>
      <xdr:rowOff>131989</xdr:rowOff>
    </xdr:to>
    <xdr:pic>
      <xdr:nvPicPr>
        <xdr:cNvPr id="4" name="Picture 3">
          <a:extLst>
            <a:ext uri="{FF2B5EF4-FFF2-40B4-BE49-F238E27FC236}">
              <a16:creationId xmlns:a16="http://schemas.microsoft.com/office/drawing/2014/main" id="{833DD40B-F3CC-7A69-9088-87CDEEC39BFA}"/>
            </a:ext>
          </a:extLst>
        </xdr:cNvPr>
        <xdr:cNvPicPr>
          <a:picLocks noChangeAspect="1"/>
        </xdr:cNvPicPr>
      </xdr:nvPicPr>
      <xdr:blipFill>
        <a:blip xmlns:r="http://schemas.openxmlformats.org/officeDocument/2006/relationships" r:embed="rId2"/>
        <a:stretch>
          <a:fillRect/>
        </a:stretch>
      </xdr:blipFill>
      <xdr:spPr>
        <a:xfrm>
          <a:off x="446314" y="5508171"/>
          <a:ext cx="13280571" cy="2667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261257</xdr:colOff>
      <xdr:row>24</xdr:row>
      <xdr:rowOff>163286</xdr:rowOff>
    </xdr:to>
    <xdr:pic>
      <xdr:nvPicPr>
        <xdr:cNvPr id="2" name="Picture 1">
          <a:extLst>
            <a:ext uri="{FF2B5EF4-FFF2-40B4-BE49-F238E27FC236}">
              <a16:creationId xmlns:a16="http://schemas.microsoft.com/office/drawing/2014/main" id="{86BDE04A-65B9-3210-7A13-139D99E8B51F}"/>
            </a:ext>
          </a:extLst>
        </xdr:cNvPr>
        <xdr:cNvPicPr>
          <a:picLocks noChangeAspect="1"/>
        </xdr:cNvPicPr>
      </xdr:nvPicPr>
      <xdr:blipFill>
        <a:blip xmlns:r="http://schemas.openxmlformats.org/officeDocument/2006/relationships" r:embed="rId1"/>
        <a:stretch>
          <a:fillRect/>
        </a:stretch>
      </xdr:blipFill>
      <xdr:spPr>
        <a:xfrm>
          <a:off x="0" y="0"/>
          <a:ext cx="14162314" cy="4604657"/>
        </a:xfrm>
        <a:prstGeom prst="rect">
          <a:avLst/>
        </a:prstGeom>
      </xdr:spPr>
    </xdr:pic>
    <xdr:clientData/>
  </xdr:twoCellAnchor>
  <xdr:twoCellAnchor editAs="oneCell">
    <xdr:from>
      <xdr:col>0</xdr:col>
      <xdr:colOff>0</xdr:colOff>
      <xdr:row>34</xdr:row>
      <xdr:rowOff>185056</xdr:rowOff>
    </xdr:from>
    <xdr:to>
      <xdr:col>7</xdr:col>
      <xdr:colOff>598713</xdr:colOff>
      <xdr:row>44</xdr:row>
      <xdr:rowOff>8120</xdr:rowOff>
    </xdr:to>
    <xdr:pic>
      <xdr:nvPicPr>
        <xdr:cNvPr id="3" name="Picture 2">
          <a:extLst>
            <a:ext uri="{FF2B5EF4-FFF2-40B4-BE49-F238E27FC236}">
              <a16:creationId xmlns:a16="http://schemas.microsoft.com/office/drawing/2014/main" id="{606E0749-662C-01F7-7AAE-DCE4D0FDB926}"/>
            </a:ext>
          </a:extLst>
        </xdr:cNvPr>
        <xdr:cNvPicPr>
          <a:picLocks noChangeAspect="1"/>
        </xdr:cNvPicPr>
      </xdr:nvPicPr>
      <xdr:blipFill>
        <a:blip xmlns:r="http://schemas.openxmlformats.org/officeDocument/2006/relationships" r:embed="rId2"/>
        <a:stretch>
          <a:fillRect/>
        </a:stretch>
      </xdr:blipFill>
      <xdr:spPr>
        <a:xfrm>
          <a:off x="0" y="6596742"/>
          <a:ext cx="14499770" cy="1673635"/>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8524</xdr:colOff>
      <xdr:row>52</xdr:row>
      <xdr:rowOff>108857</xdr:rowOff>
    </xdr:to>
    <xdr:pic>
      <xdr:nvPicPr>
        <xdr:cNvPr id="3" name="Picture 2">
          <a:extLst>
            <a:ext uri="{FF2B5EF4-FFF2-40B4-BE49-F238E27FC236}">
              <a16:creationId xmlns:a16="http://schemas.microsoft.com/office/drawing/2014/main" id="{F7CDD241-96B1-654E-94A2-873B3912E9FA}"/>
            </a:ext>
          </a:extLst>
        </xdr:cNvPr>
        <xdr:cNvPicPr>
          <a:picLocks noChangeAspect="1"/>
        </xdr:cNvPicPr>
      </xdr:nvPicPr>
      <xdr:blipFill>
        <a:blip xmlns:r="http://schemas.openxmlformats.org/officeDocument/2006/relationships" r:embed="rId1"/>
        <a:stretch>
          <a:fillRect/>
        </a:stretch>
      </xdr:blipFill>
      <xdr:spPr>
        <a:xfrm>
          <a:off x="0" y="0"/>
          <a:ext cx="14029324" cy="9731828"/>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587024</xdr:colOff>
      <xdr:row>52</xdr:row>
      <xdr:rowOff>163285</xdr:rowOff>
    </xdr:to>
    <xdr:pic>
      <xdr:nvPicPr>
        <xdr:cNvPr id="3" name="Picture 2">
          <a:extLst>
            <a:ext uri="{FF2B5EF4-FFF2-40B4-BE49-F238E27FC236}">
              <a16:creationId xmlns:a16="http://schemas.microsoft.com/office/drawing/2014/main" id="{CDAD15BB-D705-4AAC-F110-32D77E976877}"/>
            </a:ext>
          </a:extLst>
        </xdr:cNvPr>
        <xdr:cNvPicPr>
          <a:picLocks noChangeAspect="1"/>
        </xdr:cNvPicPr>
      </xdr:nvPicPr>
      <xdr:blipFill>
        <a:blip xmlns:r="http://schemas.openxmlformats.org/officeDocument/2006/relationships" r:embed="rId1"/>
        <a:stretch>
          <a:fillRect/>
        </a:stretch>
      </xdr:blipFill>
      <xdr:spPr>
        <a:xfrm>
          <a:off x="0" y="0"/>
          <a:ext cx="13998224" cy="9786256"/>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100003</xdr:colOff>
      <xdr:row>6</xdr:row>
      <xdr:rowOff>54429</xdr:rowOff>
    </xdr:to>
    <xdr:pic>
      <xdr:nvPicPr>
        <xdr:cNvPr id="4" name="Picture 3">
          <a:extLst>
            <a:ext uri="{FF2B5EF4-FFF2-40B4-BE49-F238E27FC236}">
              <a16:creationId xmlns:a16="http://schemas.microsoft.com/office/drawing/2014/main" id="{22088187-AA2C-ED1E-C1BC-1B565CFD526E}"/>
            </a:ext>
          </a:extLst>
        </xdr:cNvPr>
        <xdr:cNvPicPr>
          <a:picLocks noChangeAspect="1"/>
        </xdr:cNvPicPr>
      </xdr:nvPicPr>
      <xdr:blipFill>
        <a:blip xmlns:r="http://schemas.openxmlformats.org/officeDocument/2006/relationships" r:embed="rId1"/>
        <a:stretch>
          <a:fillRect/>
        </a:stretch>
      </xdr:blipFill>
      <xdr:spPr>
        <a:xfrm>
          <a:off x="0" y="0"/>
          <a:ext cx="15209374" cy="1230086"/>
        </a:xfrm>
        <a:prstGeom prst="rect">
          <a:avLst/>
        </a:prstGeom>
      </xdr:spPr>
    </xdr:pic>
    <xdr:clientData/>
  </xdr:twoCellAnchor>
  <xdr:twoCellAnchor editAs="oneCell">
    <xdr:from>
      <xdr:col>0</xdr:col>
      <xdr:colOff>0</xdr:colOff>
      <xdr:row>18</xdr:row>
      <xdr:rowOff>65314</xdr:rowOff>
    </xdr:from>
    <xdr:to>
      <xdr:col>5</xdr:col>
      <xdr:colOff>348501</xdr:colOff>
      <xdr:row>51</xdr:row>
      <xdr:rowOff>54428</xdr:rowOff>
    </xdr:to>
    <xdr:pic>
      <xdr:nvPicPr>
        <xdr:cNvPr id="5" name="Picture 4">
          <a:extLst>
            <a:ext uri="{FF2B5EF4-FFF2-40B4-BE49-F238E27FC236}">
              <a16:creationId xmlns:a16="http://schemas.microsoft.com/office/drawing/2014/main" id="{B7C97754-0B99-A3D0-318F-5DBFA32A37E4}"/>
            </a:ext>
          </a:extLst>
        </xdr:cNvPr>
        <xdr:cNvPicPr>
          <a:picLocks noChangeAspect="1"/>
        </xdr:cNvPicPr>
      </xdr:nvPicPr>
      <xdr:blipFill>
        <a:blip xmlns:r="http://schemas.openxmlformats.org/officeDocument/2006/relationships" r:embed="rId2"/>
        <a:stretch>
          <a:fillRect/>
        </a:stretch>
      </xdr:blipFill>
      <xdr:spPr>
        <a:xfrm>
          <a:off x="0" y="4299857"/>
          <a:ext cx="15457872" cy="6466114"/>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554626</xdr:colOff>
      <xdr:row>18</xdr:row>
      <xdr:rowOff>134629</xdr:rowOff>
    </xdr:to>
    <xdr:pic>
      <xdr:nvPicPr>
        <xdr:cNvPr id="3" name="Picture 2">
          <a:extLst>
            <a:ext uri="{FF2B5EF4-FFF2-40B4-BE49-F238E27FC236}">
              <a16:creationId xmlns:a16="http://schemas.microsoft.com/office/drawing/2014/main" id="{CA023441-EDFC-09C2-0055-3D13BB356B52}"/>
            </a:ext>
          </a:extLst>
        </xdr:cNvPr>
        <xdr:cNvPicPr>
          <a:picLocks noChangeAspect="1"/>
        </xdr:cNvPicPr>
      </xdr:nvPicPr>
      <xdr:blipFill>
        <a:blip xmlns:r="http://schemas.openxmlformats.org/officeDocument/2006/relationships" r:embed="rId1"/>
        <a:stretch>
          <a:fillRect/>
        </a:stretch>
      </xdr:blipFill>
      <xdr:spPr>
        <a:xfrm>
          <a:off x="0" y="0"/>
          <a:ext cx="13367656" cy="3665410"/>
        </a:xfrm>
        <a:prstGeom prst="rect">
          <a:avLst/>
        </a:prstGeom>
      </xdr:spPr>
    </xdr:pic>
    <xdr:clientData/>
  </xdr:twoCellAnchor>
  <xdr:twoCellAnchor editAs="oneCell">
    <xdr:from>
      <xdr:col>0</xdr:col>
      <xdr:colOff>141515</xdr:colOff>
      <xdr:row>27</xdr:row>
      <xdr:rowOff>87085</xdr:rowOff>
    </xdr:from>
    <xdr:to>
      <xdr:col>11</xdr:col>
      <xdr:colOff>20411</xdr:colOff>
      <xdr:row>40</xdr:row>
      <xdr:rowOff>21596</xdr:rowOff>
    </xdr:to>
    <xdr:pic>
      <xdr:nvPicPr>
        <xdr:cNvPr id="4" name="Picture 3">
          <a:extLst>
            <a:ext uri="{FF2B5EF4-FFF2-40B4-BE49-F238E27FC236}">
              <a16:creationId xmlns:a16="http://schemas.microsoft.com/office/drawing/2014/main" id="{B82FA7A2-652E-1895-91AD-850EC04D2EFF}"/>
            </a:ext>
          </a:extLst>
        </xdr:cNvPr>
        <xdr:cNvPicPr>
          <a:picLocks noChangeAspect="1"/>
        </xdr:cNvPicPr>
      </xdr:nvPicPr>
      <xdr:blipFill>
        <a:blip xmlns:r="http://schemas.openxmlformats.org/officeDocument/2006/relationships" r:embed="rId2"/>
        <a:stretch>
          <a:fillRect/>
        </a:stretch>
      </xdr:blipFill>
      <xdr:spPr>
        <a:xfrm>
          <a:off x="141515" y="6215742"/>
          <a:ext cx="13280571" cy="2521501"/>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oneCellAnchor>
    <xdr:from>
      <xdr:col>0</xdr:col>
      <xdr:colOff>0</xdr:colOff>
      <xdr:row>5</xdr:row>
      <xdr:rowOff>65316</xdr:rowOff>
    </xdr:from>
    <xdr:ext cx="8871857" cy="2079171"/>
    <xdr:pic>
      <xdr:nvPicPr>
        <xdr:cNvPr id="3" name="Picture 2">
          <a:extLst>
            <a:ext uri="{FF2B5EF4-FFF2-40B4-BE49-F238E27FC236}">
              <a16:creationId xmlns:a16="http://schemas.microsoft.com/office/drawing/2014/main" id="{10D4E1D1-0106-452B-8C73-AB3E5E4175E4}"/>
            </a:ext>
          </a:extLst>
        </xdr:cNvPr>
        <xdr:cNvPicPr>
          <a:picLocks noChangeAspect="1"/>
        </xdr:cNvPicPr>
      </xdr:nvPicPr>
      <xdr:blipFill>
        <a:blip xmlns:r="http://schemas.openxmlformats.org/officeDocument/2006/relationships" r:embed="rId1"/>
        <a:stretch>
          <a:fillRect/>
        </a:stretch>
      </xdr:blipFill>
      <xdr:spPr>
        <a:xfrm>
          <a:off x="0" y="1045030"/>
          <a:ext cx="8871857" cy="2079171"/>
        </a:xfrm>
        <a:prstGeom prst="rect">
          <a:avLst/>
        </a:prstGeom>
      </xdr:spPr>
    </xdr:pic>
    <xdr:clientData/>
  </xdr:oneCellAnchor>
  <xdr:oneCellAnchor>
    <xdr:from>
      <xdr:col>7</xdr:col>
      <xdr:colOff>1023255</xdr:colOff>
      <xdr:row>4</xdr:row>
      <xdr:rowOff>1</xdr:rowOff>
    </xdr:from>
    <xdr:ext cx="6858002" cy="1534885"/>
    <xdr:pic>
      <xdr:nvPicPr>
        <xdr:cNvPr id="4" name="Picture 3">
          <a:extLst>
            <a:ext uri="{FF2B5EF4-FFF2-40B4-BE49-F238E27FC236}">
              <a16:creationId xmlns:a16="http://schemas.microsoft.com/office/drawing/2014/main" id="{F7D36B72-366A-4874-9B1B-26AB4D884C21}"/>
            </a:ext>
          </a:extLst>
        </xdr:cNvPr>
        <xdr:cNvPicPr>
          <a:picLocks noChangeAspect="1"/>
        </xdr:cNvPicPr>
      </xdr:nvPicPr>
      <xdr:blipFill>
        <a:blip xmlns:r="http://schemas.openxmlformats.org/officeDocument/2006/relationships" r:embed="rId2"/>
        <a:stretch>
          <a:fillRect/>
        </a:stretch>
      </xdr:blipFill>
      <xdr:spPr>
        <a:xfrm>
          <a:off x="8752112" y="783772"/>
          <a:ext cx="6858002" cy="1534885"/>
        </a:xfrm>
        <a:prstGeom prst="rect">
          <a:avLst/>
        </a:prstGeom>
      </xdr:spPr>
    </xdr:pic>
    <xdr:clientData/>
  </xdr:oneCellAnchor>
  <xdr:oneCellAnchor>
    <xdr:from>
      <xdr:col>0</xdr:col>
      <xdr:colOff>0</xdr:colOff>
      <xdr:row>0</xdr:row>
      <xdr:rowOff>0</xdr:rowOff>
    </xdr:from>
    <xdr:ext cx="15425057" cy="1118693"/>
    <xdr:pic>
      <xdr:nvPicPr>
        <xdr:cNvPr id="2" name="Picture 1">
          <a:extLst>
            <a:ext uri="{FF2B5EF4-FFF2-40B4-BE49-F238E27FC236}">
              <a16:creationId xmlns:a16="http://schemas.microsoft.com/office/drawing/2014/main" id="{D500A277-D167-4FF0-B0E5-49F2FA95F5E7}"/>
            </a:ext>
          </a:extLst>
        </xdr:cNvPr>
        <xdr:cNvPicPr>
          <a:picLocks noChangeAspect="1"/>
        </xdr:cNvPicPr>
      </xdr:nvPicPr>
      <xdr:blipFill>
        <a:blip xmlns:r="http://schemas.openxmlformats.org/officeDocument/2006/relationships" r:embed="rId3"/>
        <a:stretch>
          <a:fillRect/>
        </a:stretch>
      </xdr:blipFill>
      <xdr:spPr>
        <a:xfrm>
          <a:off x="0" y="0"/>
          <a:ext cx="15425057" cy="1118693"/>
        </a:xfrm>
        <a:prstGeom prst="rect">
          <a:avLst/>
        </a:prstGeom>
      </xdr:spPr>
    </xdr:pic>
    <xdr:clientData/>
  </xdr:oneCellAnchor>
  <xdr:oneCellAnchor>
    <xdr:from>
      <xdr:col>8</xdr:col>
      <xdr:colOff>391885</xdr:colOff>
      <xdr:row>34</xdr:row>
      <xdr:rowOff>0</xdr:rowOff>
    </xdr:from>
    <xdr:ext cx="6193971" cy="1937656"/>
    <xdr:pic>
      <xdr:nvPicPr>
        <xdr:cNvPr id="5" name="Picture 4">
          <a:extLst>
            <a:ext uri="{FF2B5EF4-FFF2-40B4-BE49-F238E27FC236}">
              <a16:creationId xmlns:a16="http://schemas.microsoft.com/office/drawing/2014/main" id="{DA321476-EF4A-4379-8EFB-6E639A7C4025}"/>
            </a:ext>
          </a:extLst>
        </xdr:cNvPr>
        <xdr:cNvPicPr>
          <a:picLocks noChangeAspect="1"/>
        </xdr:cNvPicPr>
      </xdr:nvPicPr>
      <xdr:blipFill>
        <a:blip xmlns:r="http://schemas.openxmlformats.org/officeDocument/2006/relationships" r:embed="rId4"/>
        <a:stretch>
          <a:fillRect/>
        </a:stretch>
      </xdr:blipFill>
      <xdr:spPr>
        <a:xfrm>
          <a:off x="9296399" y="7641771"/>
          <a:ext cx="6193971" cy="1937656"/>
        </a:xfrm>
        <a:prstGeom prst="rect">
          <a:avLst/>
        </a:prstGeom>
      </xdr:spPr>
    </xdr:pic>
    <xdr:clientData/>
  </xdr:oneCellAnchor>
  <xdr:oneCellAnchor>
    <xdr:from>
      <xdr:col>0</xdr:col>
      <xdr:colOff>340179</xdr:colOff>
      <xdr:row>22</xdr:row>
      <xdr:rowOff>81643</xdr:rowOff>
    </xdr:from>
    <xdr:ext cx="8686455" cy="4495800"/>
    <xdr:pic>
      <xdr:nvPicPr>
        <xdr:cNvPr id="6" name="Picture 5">
          <a:extLst>
            <a:ext uri="{FF2B5EF4-FFF2-40B4-BE49-F238E27FC236}">
              <a16:creationId xmlns:a16="http://schemas.microsoft.com/office/drawing/2014/main" id="{9EEE7B84-292B-4DB9-B7DF-53142A2C4BDD}"/>
            </a:ext>
          </a:extLst>
        </xdr:cNvPr>
        <xdr:cNvPicPr>
          <a:picLocks noChangeAspect="1"/>
        </xdr:cNvPicPr>
      </xdr:nvPicPr>
      <xdr:blipFill>
        <a:blip xmlns:r="http://schemas.openxmlformats.org/officeDocument/2006/relationships" r:embed="rId5"/>
        <a:stretch>
          <a:fillRect/>
        </a:stretch>
      </xdr:blipFill>
      <xdr:spPr>
        <a:xfrm>
          <a:off x="340179" y="5007429"/>
          <a:ext cx="8686455" cy="44958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0</xdr:colOff>
      <xdr:row>45</xdr:row>
      <xdr:rowOff>55949</xdr:rowOff>
    </xdr:to>
    <xdr:pic>
      <xdr:nvPicPr>
        <xdr:cNvPr id="2" name="Picture 1">
          <a:extLst>
            <a:ext uri="{FF2B5EF4-FFF2-40B4-BE49-F238E27FC236}">
              <a16:creationId xmlns:a16="http://schemas.microsoft.com/office/drawing/2014/main" id="{3C988E70-DBA4-497C-A2A2-B04AC07246CE}"/>
            </a:ext>
          </a:extLst>
        </xdr:cNvPr>
        <xdr:cNvPicPr>
          <a:picLocks noChangeAspect="1"/>
        </xdr:cNvPicPr>
      </xdr:nvPicPr>
      <xdr:blipFill>
        <a:blip xmlns:r="http://schemas.openxmlformats.org/officeDocument/2006/relationships" r:embed="rId1"/>
        <a:stretch>
          <a:fillRect/>
        </a:stretch>
      </xdr:blipFill>
      <xdr:spPr>
        <a:xfrm>
          <a:off x="0" y="0"/>
          <a:ext cx="12801600" cy="8873378"/>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390169</xdr:colOff>
      <xdr:row>51</xdr:row>
      <xdr:rowOff>54429</xdr:rowOff>
    </xdr:to>
    <xdr:grpSp>
      <xdr:nvGrpSpPr>
        <xdr:cNvPr id="5" name="Group 4">
          <a:extLst>
            <a:ext uri="{FF2B5EF4-FFF2-40B4-BE49-F238E27FC236}">
              <a16:creationId xmlns:a16="http://schemas.microsoft.com/office/drawing/2014/main" id="{2CB138FD-8B9A-2348-87D1-EA655CBD05E9}"/>
            </a:ext>
          </a:extLst>
        </xdr:cNvPr>
        <xdr:cNvGrpSpPr/>
      </xdr:nvGrpSpPr>
      <xdr:grpSpPr>
        <a:xfrm>
          <a:off x="0" y="0"/>
          <a:ext cx="14577883" cy="9307286"/>
          <a:chOff x="0" y="0"/>
          <a:chExt cx="13847633" cy="9769929"/>
        </a:xfrm>
      </xdr:grpSpPr>
      <xdr:pic>
        <xdr:nvPicPr>
          <xdr:cNvPr id="3" name="Picture 2">
            <a:extLst>
              <a:ext uri="{FF2B5EF4-FFF2-40B4-BE49-F238E27FC236}">
                <a16:creationId xmlns:a16="http://schemas.microsoft.com/office/drawing/2014/main" id="{264B517C-9B61-87C0-2245-1BCFE7D3FC27}"/>
              </a:ext>
            </a:extLst>
          </xdr:cNvPr>
          <xdr:cNvPicPr>
            <a:picLocks noChangeAspect="1"/>
          </xdr:cNvPicPr>
        </xdr:nvPicPr>
        <xdr:blipFill>
          <a:blip xmlns:r="http://schemas.openxmlformats.org/officeDocument/2006/relationships" r:embed="rId1"/>
          <a:stretch>
            <a:fillRect/>
          </a:stretch>
        </xdr:blipFill>
        <xdr:spPr>
          <a:xfrm>
            <a:off x="0" y="0"/>
            <a:ext cx="13847633" cy="9769929"/>
          </a:xfrm>
          <a:prstGeom prst="rect">
            <a:avLst/>
          </a:prstGeom>
        </xdr:spPr>
      </xdr:pic>
      <xdr:sp macro="" textlink="">
        <xdr:nvSpPr>
          <xdr:cNvPr id="4" name="Rectangle 3">
            <a:extLst>
              <a:ext uri="{FF2B5EF4-FFF2-40B4-BE49-F238E27FC236}">
                <a16:creationId xmlns:a16="http://schemas.microsoft.com/office/drawing/2014/main" id="{BC68EF1F-0746-6F8B-CF4A-73EF6FE9B2D3}"/>
              </a:ext>
            </a:extLst>
          </xdr:cNvPr>
          <xdr:cNvSpPr/>
        </xdr:nvSpPr>
        <xdr:spPr>
          <a:xfrm>
            <a:off x="2258785" y="27215"/>
            <a:ext cx="3129643" cy="17689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wsDr>
</file>

<file path=xl/drawings/drawing111.xml><?xml version="1.0" encoding="utf-8"?>
<xdr:wsDr xmlns:xdr="http://schemas.openxmlformats.org/drawingml/2006/spreadsheetDrawing" xmlns:a="http://schemas.openxmlformats.org/drawingml/2006/main">
  <xdr:oneCellAnchor>
    <xdr:from>
      <xdr:col>0</xdr:col>
      <xdr:colOff>0</xdr:colOff>
      <xdr:row>0</xdr:row>
      <xdr:rowOff>0</xdr:rowOff>
    </xdr:from>
    <xdr:ext cx="12823371" cy="8567056"/>
    <xdr:pic>
      <xdr:nvPicPr>
        <xdr:cNvPr id="2" name="Picture 1">
          <a:extLst>
            <a:ext uri="{FF2B5EF4-FFF2-40B4-BE49-F238E27FC236}">
              <a16:creationId xmlns:a16="http://schemas.microsoft.com/office/drawing/2014/main" id="{134C5462-3FB1-40CF-879C-BDFBB317D748}"/>
            </a:ext>
          </a:extLst>
        </xdr:cNvPr>
        <xdr:cNvPicPr>
          <a:picLocks noChangeAspect="1"/>
        </xdr:cNvPicPr>
      </xdr:nvPicPr>
      <xdr:blipFill>
        <a:blip xmlns:r="http://schemas.openxmlformats.org/officeDocument/2006/relationships" r:embed="rId1"/>
        <a:stretch>
          <a:fillRect/>
        </a:stretch>
      </xdr:blipFill>
      <xdr:spPr>
        <a:xfrm>
          <a:off x="0" y="0"/>
          <a:ext cx="12823371" cy="85670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23</xdr:col>
      <xdr:colOff>275660</xdr:colOff>
      <xdr:row>47</xdr:row>
      <xdr:rowOff>81643</xdr:rowOff>
    </xdr:to>
    <xdr:grpSp>
      <xdr:nvGrpSpPr>
        <xdr:cNvPr id="6" name="Group 5">
          <a:extLst>
            <a:ext uri="{FF2B5EF4-FFF2-40B4-BE49-F238E27FC236}">
              <a16:creationId xmlns:a16="http://schemas.microsoft.com/office/drawing/2014/main" id="{B115217E-479A-6A4E-77D0-4D81420D6EBB}"/>
            </a:ext>
          </a:extLst>
        </xdr:cNvPr>
        <xdr:cNvGrpSpPr/>
      </xdr:nvGrpSpPr>
      <xdr:grpSpPr>
        <a:xfrm>
          <a:off x="0" y="0"/>
          <a:ext cx="14463374" cy="9035143"/>
          <a:chOff x="0" y="0"/>
          <a:chExt cx="13733124" cy="9674679"/>
        </a:xfrm>
      </xdr:grpSpPr>
      <xdr:pic>
        <xdr:nvPicPr>
          <xdr:cNvPr id="2" name="Picture 1">
            <a:extLst>
              <a:ext uri="{FF2B5EF4-FFF2-40B4-BE49-F238E27FC236}">
                <a16:creationId xmlns:a16="http://schemas.microsoft.com/office/drawing/2014/main" id="{7DCE2E49-96C4-8E4F-B261-2779A0A48D5F}"/>
              </a:ext>
            </a:extLst>
          </xdr:cNvPr>
          <xdr:cNvPicPr>
            <a:picLocks noChangeAspect="1"/>
          </xdr:cNvPicPr>
        </xdr:nvPicPr>
        <xdr:blipFill>
          <a:blip xmlns:r="http://schemas.openxmlformats.org/officeDocument/2006/relationships" r:embed="rId1"/>
          <a:stretch>
            <a:fillRect/>
          </a:stretch>
        </xdr:blipFill>
        <xdr:spPr>
          <a:xfrm>
            <a:off x="0" y="0"/>
            <a:ext cx="13733124" cy="9674679"/>
          </a:xfrm>
          <a:prstGeom prst="rect">
            <a:avLst/>
          </a:prstGeom>
        </xdr:spPr>
      </xdr:pic>
      <xdr:sp macro="" textlink="">
        <xdr:nvSpPr>
          <xdr:cNvPr id="5" name="Rectangle 4">
            <a:extLst>
              <a:ext uri="{FF2B5EF4-FFF2-40B4-BE49-F238E27FC236}">
                <a16:creationId xmlns:a16="http://schemas.microsoft.com/office/drawing/2014/main" id="{01CC414C-130E-DDF5-67B7-027DB99F823C}"/>
              </a:ext>
            </a:extLst>
          </xdr:cNvPr>
          <xdr:cNvSpPr/>
        </xdr:nvSpPr>
        <xdr:spPr>
          <a:xfrm>
            <a:off x="2340429" y="0"/>
            <a:ext cx="3320142" cy="149678"/>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18340</xdr:colOff>
      <xdr:row>47</xdr:row>
      <xdr:rowOff>119742</xdr:rowOff>
    </xdr:to>
    <xdr:pic>
      <xdr:nvPicPr>
        <xdr:cNvPr id="2" name="Picture 1">
          <a:extLst>
            <a:ext uri="{FF2B5EF4-FFF2-40B4-BE49-F238E27FC236}">
              <a16:creationId xmlns:a16="http://schemas.microsoft.com/office/drawing/2014/main" id="{A2E1850C-4137-2FC5-647F-49D524A2A4AE}"/>
            </a:ext>
          </a:extLst>
        </xdr:cNvPr>
        <xdr:cNvPicPr>
          <a:picLocks noChangeAspect="1"/>
        </xdr:cNvPicPr>
      </xdr:nvPicPr>
      <xdr:blipFill>
        <a:blip xmlns:r="http://schemas.openxmlformats.org/officeDocument/2006/relationships" r:embed="rId1"/>
        <a:stretch>
          <a:fillRect/>
        </a:stretch>
      </xdr:blipFill>
      <xdr:spPr>
        <a:xfrm>
          <a:off x="0" y="0"/>
          <a:ext cx="13429540" cy="93290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21</xdr:col>
      <xdr:colOff>1</xdr:colOff>
      <xdr:row>45</xdr:row>
      <xdr:rowOff>153303</xdr:rowOff>
    </xdr:to>
    <xdr:pic>
      <xdr:nvPicPr>
        <xdr:cNvPr id="2" name="Picture 1">
          <a:extLst>
            <a:ext uri="{FF2B5EF4-FFF2-40B4-BE49-F238E27FC236}">
              <a16:creationId xmlns:a16="http://schemas.microsoft.com/office/drawing/2014/main" id="{036BAB50-3CA7-B38F-F795-68C729EC0E94}"/>
            </a:ext>
          </a:extLst>
        </xdr:cNvPr>
        <xdr:cNvPicPr>
          <a:picLocks noChangeAspect="1"/>
        </xdr:cNvPicPr>
      </xdr:nvPicPr>
      <xdr:blipFill>
        <a:blip xmlns:r="http://schemas.openxmlformats.org/officeDocument/2006/relationships" r:embed="rId1"/>
        <a:stretch>
          <a:fillRect/>
        </a:stretch>
      </xdr:blipFill>
      <xdr:spPr>
        <a:xfrm>
          <a:off x="1" y="1"/>
          <a:ext cx="12801600" cy="897073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21</xdr:col>
      <xdr:colOff>598715</xdr:colOff>
      <xdr:row>47</xdr:row>
      <xdr:rowOff>126869</xdr:rowOff>
    </xdr:to>
    <xdr:pic>
      <xdr:nvPicPr>
        <xdr:cNvPr id="2" name="Picture 1">
          <a:extLst>
            <a:ext uri="{FF2B5EF4-FFF2-40B4-BE49-F238E27FC236}">
              <a16:creationId xmlns:a16="http://schemas.microsoft.com/office/drawing/2014/main" id="{305DD4E7-72B6-1E12-D184-FC72BC49A31A}"/>
            </a:ext>
          </a:extLst>
        </xdr:cNvPr>
        <xdr:cNvPicPr>
          <a:picLocks noChangeAspect="1"/>
        </xdr:cNvPicPr>
      </xdr:nvPicPr>
      <xdr:blipFill>
        <a:blip xmlns:r="http://schemas.openxmlformats.org/officeDocument/2006/relationships" r:embed="rId1"/>
        <a:stretch>
          <a:fillRect/>
        </a:stretch>
      </xdr:blipFill>
      <xdr:spPr>
        <a:xfrm>
          <a:off x="1" y="1"/>
          <a:ext cx="13400314" cy="93361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21</xdr:col>
      <xdr:colOff>2616</xdr:colOff>
      <xdr:row>45</xdr:row>
      <xdr:rowOff>141514</xdr:rowOff>
    </xdr:to>
    <xdr:pic>
      <xdr:nvPicPr>
        <xdr:cNvPr id="2" name="Picture 1">
          <a:extLst>
            <a:ext uri="{FF2B5EF4-FFF2-40B4-BE49-F238E27FC236}">
              <a16:creationId xmlns:a16="http://schemas.microsoft.com/office/drawing/2014/main" id="{65729F67-FAC9-CD3E-EE27-3789D6D6540E}"/>
            </a:ext>
          </a:extLst>
        </xdr:cNvPr>
        <xdr:cNvPicPr>
          <a:picLocks noChangeAspect="1"/>
        </xdr:cNvPicPr>
      </xdr:nvPicPr>
      <xdr:blipFill>
        <a:blip xmlns:r="http://schemas.openxmlformats.org/officeDocument/2006/relationships" r:embed="rId1"/>
        <a:stretch>
          <a:fillRect/>
        </a:stretch>
      </xdr:blipFill>
      <xdr:spPr>
        <a:xfrm>
          <a:off x="0" y="1"/>
          <a:ext cx="12804216" cy="895894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65315</xdr:colOff>
      <xdr:row>35</xdr:row>
      <xdr:rowOff>43541</xdr:rowOff>
    </xdr:from>
    <xdr:to>
      <xdr:col>9</xdr:col>
      <xdr:colOff>76201</xdr:colOff>
      <xdr:row>38</xdr:row>
      <xdr:rowOff>87085</xdr:rowOff>
    </xdr:to>
    <xdr:pic>
      <xdr:nvPicPr>
        <xdr:cNvPr id="4" name="Picture 3">
          <a:extLst>
            <a:ext uri="{FF2B5EF4-FFF2-40B4-BE49-F238E27FC236}">
              <a16:creationId xmlns:a16="http://schemas.microsoft.com/office/drawing/2014/main" id="{8526F2DA-BCDA-4262-AE02-A91674D22CDB}"/>
            </a:ext>
          </a:extLst>
        </xdr:cNvPr>
        <xdr:cNvPicPr>
          <a:picLocks noChangeAspect="1"/>
        </xdr:cNvPicPr>
      </xdr:nvPicPr>
      <xdr:blipFill>
        <a:blip xmlns:r="http://schemas.openxmlformats.org/officeDocument/2006/relationships" r:embed="rId1"/>
        <a:stretch>
          <a:fillRect/>
        </a:stretch>
      </xdr:blipFill>
      <xdr:spPr>
        <a:xfrm>
          <a:off x="65315" y="6672941"/>
          <a:ext cx="11310257" cy="598715"/>
        </a:xfrm>
        <a:prstGeom prst="rect">
          <a:avLst/>
        </a:prstGeom>
      </xdr:spPr>
    </xdr:pic>
    <xdr:clientData/>
  </xdr:twoCellAnchor>
  <xdr:twoCellAnchor editAs="oneCell">
    <xdr:from>
      <xdr:col>0</xdr:col>
      <xdr:colOff>0</xdr:colOff>
      <xdr:row>0</xdr:row>
      <xdr:rowOff>0</xdr:rowOff>
    </xdr:from>
    <xdr:to>
      <xdr:col>9</xdr:col>
      <xdr:colOff>32658</xdr:colOff>
      <xdr:row>7</xdr:row>
      <xdr:rowOff>10886</xdr:rowOff>
    </xdr:to>
    <xdr:pic>
      <xdr:nvPicPr>
        <xdr:cNvPr id="5" name="Picture 4">
          <a:extLst>
            <a:ext uri="{FF2B5EF4-FFF2-40B4-BE49-F238E27FC236}">
              <a16:creationId xmlns:a16="http://schemas.microsoft.com/office/drawing/2014/main" id="{4447F3F2-9304-3B95-A3A3-35AD425D9CE5}"/>
            </a:ext>
          </a:extLst>
        </xdr:cNvPr>
        <xdr:cNvPicPr>
          <a:picLocks noChangeAspect="1"/>
        </xdr:cNvPicPr>
      </xdr:nvPicPr>
      <xdr:blipFill>
        <a:blip xmlns:r="http://schemas.openxmlformats.org/officeDocument/2006/relationships" r:embed="rId2"/>
        <a:stretch>
          <a:fillRect/>
        </a:stretch>
      </xdr:blipFill>
      <xdr:spPr>
        <a:xfrm>
          <a:off x="0" y="0"/>
          <a:ext cx="11332029" cy="1306286"/>
        </a:xfrm>
        <a:prstGeom prst="rect">
          <a:avLst/>
        </a:prstGeom>
      </xdr:spPr>
    </xdr:pic>
    <xdr:clientData/>
  </xdr:twoCellAnchor>
  <xdr:twoCellAnchor editAs="oneCell">
    <xdr:from>
      <xdr:col>0</xdr:col>
      <xdr:colOff>598715</xdr:colOff>
      <xdr:row>16</xdr:row>
      <xdr:rowOff>113573</xdr:rowOff>
    </xdr:from>
    <xdr:to>
      <xdr:col>8</xdr:col>
      <xdr:colOff>244929</xdr:colOff>
      <xdr:row>21</xdr:row>
      <xdr:rowOff>111732</xdr:rowOff>
    </xdr:to>
    <xdr:pic>
      <xdr:nvPicPr>
        <xdr:cNvPr id="2" name="Picture 1">
          <a:extLst>
            <a:ext uri="{FF2B5EF4-FFF2-40B4-BE49-F238E27FC236}">
              <a16:creationId xmlns:a16="http://schemas.microsoft.com/office/drawing/2014/main" id="{8682D1B7-2DFC-2421-9B39-54CCBDBAACC1}"/>
            </a:ext>
          </a:extLst>
        </xdr:cNvPr>
        <xdr:cNvPicPr>
          <a:picLocks noChangeAspect="1"/>
        </xdr:cNvPicPr>
      </xdr:nvPicPr>
      <xdr:blipFill>
        <a:blip xmlns:r="http://schemas.openxmlformats.org/officeDocument/2006/relationships" r:embed="rId3"/>
        <a:stretch>
          <a:fillRect/>
        </a:stretch>
      </xdr:blipFill>
      <xdr:spPr>
        <a:xfrm>
          <a:off x="598715" y="3311252"/>
          <a:ext cx="10055678" cy="95065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4481</xdr:colOff>
      <xdr:row>10</xdr:row>
      <xdr:rowOff>184145</xdr:rowOff>
    </xdr:to>
    <xdr:pic>
      <xdr:nvPicPr>
        <xdr:cNvPr id="2" name="Picture 1">
          <a:extLst>
            <a:ext uri="{FF2B5EF4-FFF2-40B4-BE49-F238E27FC236}">
              <a16:creationId xmlns:a16="http://schemas.microsoft.com/office/drawing/2014/main" id="{D90E3798-04B5-A14F-0A72-32AA452C0E8F}"/>
            </a:ext>
          </a:extLst>
        </xdr:cNvPr>
        <xdr:cNvPicPr>
          <a:picLocks noChangeAspect="1"/>
        </xdr:cNvPicPr>
      </xdr:nvPicPr>
      <xdr:blipFill>
        <a:blip xmlns:r="http://schemas.openxmlformats.org/officeDocument/2006/relationships" r:embed="rId1"/>
        <a:stretch>
          <a:fillRect/>
        </a:stretch>
      </xdr:blipFill>
      <xdr:spPr>
        <a:xfrm>
          <a:off x="0" y="0"/>
          <a:ext cx="10776856" cy="2034716"/>
        </a:xfrm>
        <a:prstGeom prst="rect">
          <a:avLst/>
        </a:prstGeom>
      </xdr:spPr>
    </xdr:pic>
    <xdr:clientData/>
  </xdr:twoCellAnchor>
  <xdr:twoCellAnchor editAs="oneCell">
    <xdr:from>
      <xdr:col>0</xdr:col>
      <xdr:colOff>10886</xdr:colOff>
      <xdr:row>21</xdr:row>
      <xdr:rowOff>87084</xdr:rowOff>
    </xdr:from>
    <xdr:to>
      <xdr:col>3</xdr:col>
      <xdr:colOff>949778</xdr:colOff>
      <xdr:row>26</xdr:row>
      <xdr:rowOff>87086</xdr:rowOff>
    </xdr:to>
    <xdr:pic>
      <xdr:nvPicPr>
        <xdr:cNvPr id="3" name="Picture 2">
          <a:extLst>
            <a:ext uri="{FF2B5EF4-FFF2-40B4-BE49-F238E27FC236}">
              <a16:creationId xmlns:a16="http://schemas.microsoft.com/office/drawing/2014/main" id="{F88CB0B7-55E7-2B8A-F218-48B31B710FD2}"/>
            </a:ext>
          </a:extLst>
        </xdr:cNvPr>
        <xdr:cNvPicPr>
          <a:picLocks noChangeAspect="1"/>
        </xdr:cNvPicPr>
      </xdr:nvPicPr>
      <xdr:blipFill>
        <a:blip xmlns:r="http://schemas.openxmlformats.org/officeDocument/2006/relationships" r:embed="rId2"/>
        <a:stretch>
          <a:fillRect/>
        </a:stretch>
      </xdr:blipFill>
      <xdr:spPr>
        <a:xfrm>
          <a:off x="10886" y="4005941"/>
          <a:ext cx="5268685" cy="925288"/>
        </a:xfrm>
        <a:prstGeom prst="rect">
          <a:avLst/>
        </a:prstGeom>
      </xdr:spPr>
    </xdr:pic>
    <xdr:clientData/>
  </xdr:twoCellAnchor>
  <xdr:twoCellAnchor editAs="oneCell">
    <xdr:from>
      <xdr:col>4</xdr:col>
      <xdr:colOff>235325</xdr:colOff>
      <xdr:row>11</xdr:row>
      <xdr:rowOff>44824</xdr:rowOff>
    </xdr:from>
    <xdr:to>
      <xdr:col>12</xdr:col>
      <xdr:colOff>65251</xdr:colOff>
      <xdr:row>31</xdr:row>
      <xdr:rowOff>78554</xdr:rowOff>
    </xdr:to>
    <xdr:pic>
      <xdr:nvPicPr>
        <xdr:cNvPr id="4" name="Picture 3">
          <a:extLst>
            <a:ext uri="{FF2B5EF4-FFF2-40B4-BE49-F238E27FC236}">
              <a16:creationId xmlns:a16="http://schemas.microsoft.com/office/drawing/2014/main" id="{C3992EF6-B94F-9A67-DBC9-085C8FBC224E}"/>
            </a:ext>
          </a:extLst>
        </xdr:cNvPr>
        <xdr:cNvPicPr>
          <a:picLocks noChangeAspect="1"/>
        </xdr:cNvPicPr>
      </xdr:nvPicPr>
      <xdr:blipFill>
        <a:blip xmlns:r="http://schemas.openxmlformats.org/officeDocument/2006/relationships" r:embed="rId3"/>
        <a:stretch>
          <a:fillRect/>
        </a:stretch>
      </xdr:blipFill>
      <xdr:spPr>
        <a:xfrm>
          <a:off x="5367619" y="2140324"/>
          <a:ext cx="4670867" cy="38885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421821</xdr:colOff>
      <xdr:row>4</xdr:row>
      <xdr:rowOff>202561</xdr:rowOff>
    </xdr:to>
    <xdr:pic>
      <xdr:nvPicPr>
        <xdr:cNvPr id="4" name="Picture 3">
          <a:extLst>
            <a:ext uri="{FF2B5EF4-FFF2-40B4-BE49-F238E27FC236}">
              <a16:creationId xmlns:a16="http://schemas.microsoft.com/office/drawing/2014/main" id="{E828538D-A8FE-779C-A1B1-EE2F66972827}"/>
            </a:ext>
          </a:extLst>
        </xdr:cNvPr>
        <xdr:cNvPicPr>
          <a:picLocks noChangeAspect="1"/>
        </xdr:cNvPicPr>
      </xdr:nvPicPr>
      <xdr:blipFill>
        <a:blip xmlns:r="http://schemas.openxmlformats.org/officeDocument/2006/relationships" r:embed="rId1"/>
        <a:stretch>
          <a:fillRect/>
        </a:stretch>
      </xdr:blipFill>
      <xdr:spPr>
        <a:xfrm>
          <a:off x="0" y="0"/>
          <a:ext cx="12709071" cy="1018990"/>
        </a:xfrm>
        <a:prstGeom prst="rect">
          <a:avLst/>
        </a:prstGeom>
      </xdr:spPr>
    </xdr:pic>
    <xdr:clientData/>
  </xdr:twoCellAnchor>
  <xdr:twoCellAnchor editAs="oneCell">
    <xdr:from>
      <xdr:col>0</xdr:col>
      <xdr:colOff>0</xdr:colOff>
      <xdr:row>5</xdr:row>
      <xdr:rowOff>13607</xdr:rowOff>
    </xdr:from>
    <xdr:to>
      <xdr:col>22</xdr:col>
      <xdr:colOff>342123</xdr:colOff>
      <xdr:row>46</xdr:row>
      <xdr:rowOff>54428</xdr:rowOff>
    </xdr:to>
    <xdr:pic>
      <xdr:nvPicPr>
        <xdr:cNvPr id="2" name="Picture 1">
          <a:extLst>
            <a:ext uri="{FF2B5EF4-FFF2-40B4-BE49-F238E27FC236}">
              <a16:creationId xmlns:a16="http://schemas.microsoft.com/office/drawing/2014/main" id="{A3C548C0-A859-6600-7C0B-9DEB265C1C78}"/>
            </a:ext>
          </a:extLst>
        </xdr:cNvPr>
        <xdr:cNvPicPr>
          <a:picLocks noChangeAspect="1"/>
        </xdr:cNvPicPr>
      </xdr:nvPicPr>
      <xdr:blipFill>
        <a:blip xmlns:r="http://schemas.openxmlformats.org/officeDocument/2006/relationships" r:embed="rId2"/>
        <a:stretch>
          <a:fillRect/>
        </a:stretch>
      </xdr:blipFill>
      <xdr:spPr>
        <a:xfrm>
          <a:off x="0" y="1034143"/>
          <a:ext cx="13214480" cy="8409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32657</xdr:colOff>
      <xdr:row>45</xdr:row>
      <xdr:rowOff>115986</xdr:rowOff>
    </xdr:to>
    <xdr:pic>
      <xdr:nvPicPr>
        <xdr:cNvPr id="2" name="Picture 1">
          <a:extLst>
            <a:ext uri="{FF2B5EF4-FFF2-40B4-BE49-F238E27FC236}">
              <a16:creationId xmlns:a16="http://schemas.microsoft.com/office/drawing/2014/main" id="{71D742B9-EC49-2C93-292B-A00C907EC9BE}"/>
            </a:ext>
          </a:extLst>
        </xdr:cNvPr>
        <xdr:cNvPicPr>
          <a:picLocks noChangeAspect="1"/>
        </xdr:cNvPicPr>
      </xdr:nvPicPr>
      <xdr:blipFill>
        <a:blip xmlns:r="http://schemas.openxmlformats.org/officeDocument/2006/relationships" r:embed="rId1"/>
        <a:stretch>
          <a:fillRect/>
        </a:stretch>
      </xdr:blipFill>
      <xdr:spPr>
        <a:xfrm>
          <a:off x="0" y="0"/>
          <a:ext cx="12834257" cy="89334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533400</xdr:colOff>
      <xdr:row>6</xdr:row>
      <xdr:rowOff>174171</xdr:rowOff>
    </xdr:to>
    <xdr:pic>
      <xdr:nvPicPr>
        <xdr:cNvPr id="2" name="Picture 1">
          <a:extLst>
            <a:ext uri="{FF2B5EF4-FFF2-40B4-BE49-F238E27FC236}">
              <a16:creationId xmlns:a16="http://schemas.microsoft.com/office/drawing/2014/main" id="{A1A500A2-31CB-82B9-B336-AA7992B05B8E}"/>
            </a:ext>
          </a:extLst>
        </xdr:cNvPr>
        <xdr:cNvPicPr>
          <a:picLocks noChangeAspect="1"/>
        </xdr:cNvPicPr>
      </xdr:nvPicPr>
      <xdr:blipFill>
        <a:blip xmlns:r="http://schemas.openxmlformats.org/officeDocument/2006/relationships" r:embed="rId1"/>
        <a:stretch>
          <a:fillRect/>
        </a:stretch>
      </xdr:blipFill>
      <xdr:spPr>
        <a:xfrm>
          <a:off x="0" y="0"/>
          <a:ext cx="12496800" cy="1284514"/>
        </a:xfrm>
        <a:prstGeom prst="rect">
          <a:avLst/>
        </a:prstGeom>
      </xdr:spPr>
    </xdr:pic>
    <xdr:clientData/>
  </xdr:twoCellAnchor>
  <xdr:twoCellAnchor editAs="oneCell">
    <xdr:from>
      <xdr:col>0</xdr:col>
      <xdr:colOff>449035</xdr:colOff>
      <xdr:row>27</xdr:row>
      <xdr:rowOff>81643</xdr:rowOff>
    </xdr:from>
    <xdr:to>
      <xdr:col>3</xdr:col>
      <xdr:colOff>509180</xdr:colOff>
      <xdr:row>42</xdr:row>
      <xdr:rowOff>24884</xdr:rowOff>
    </xdr:to>
    <xdr:pic>
      <xdr:nvPicPr>
        <xdr:cNvPr id="3" name="Picture 2">
          <a:extLst>
            <a:ext uri="{FF2B5EF4-FFF2-40B4-BE49-F238E27FC236}">
              <a16:creationId xmlns:a16="http://schemas.microsoft.com/office/drawing/2014/main" id="{6CB893EC-1818-36C7-98E9-61D09E2BE8BF}"/>
            </a:ext>
          </a:extLst>
        </xdr:cNvPr>
        <xdr:cNvPicPr>
          <a:picLocks noChangeAspect="1"/>
        </xdr:cNvPicPr>
      </xdr:nvPicPr>
      <xdr:blipFill>
        <a:blip xmlns:r="http://schemas.openxmlformats.org/officeDocument/2006/relationships" r:embed="rId2"/>
        <a:stretch>
          <a:fillRect/>
        </a:stretch>
      </xdr:blipFill>
      <xdr:spPr>
        <a:xfrm>
          <a:off x="449035" y="5361214"/>
          <a:ext cx="11707859" cy="28007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43543</xdr:colOff>
      <xdr:row>46</xdr:row>
      <xdr:rowOff>95201</xdr:rowOff>
    </xdr:to>
    <xdr:pic>
      <xdr:nvPicPr>
        <xdr:cNvPr id="2" name="Picture 1">
          <a:extLst>
            <a:ext uri="{FF2B5EF4-FFF2-40B4-BE49-F238E27FC236}">
              <a16:creationId xmlns:a16="http://schemas.microsoft.com/office/drawing/2014/main" id="{6DC22BF8-5354-1D3A-EDD5-7B0912C0A36E}"/>
            </a:ext>
          </a:extLst>
        </xdr:cNvPr>
        <xdr:cNvPicPr>
          <a:picLocks noChangeAspect="1"/>
        </xdr:cNvPicPr>
      </xdr:nvPicPr>
      <xdr:blipFill>
        <a:blip xmlns:r="http://schemas.openxmlformats.org/officeDocument/2006/relationships" r:embed="rId1"/>
        <a:stretch>
          <a:fillRect/>
        </a:stretch>
      </xdr:blipFill>
      <xdr:spPr>
        <a:xfrm>
          <a:off x="0" y="0"/>
          <a:ext cx="12845143" cy="91085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190873</xdr:colOff>
      <xdr:row>4</xdr:row>
      <xdr:rowOff>136071</xdr:rowOff>
    </xdr:to>
    <xdr:pic>
      <xdr:nvPicPr>
        <xdr:cNvPr id="3" name="Picture 2">
          <a:extLst>
            <a:ext uri="{FF2B5EF4-FFF2-40B4-BE49-F238E27FC236}">
              <a16:creationId xmlns:a16="http://schemas.microsoft.com/office/drawing/2014/main" id="{AFFCB3F7-C1A5-943E-2574-ED22DD87A3AD}"/>
            </a:ext>
          </a:extLst>
        </xdr:cNvPr>
        <xdr:cNvPicPr>
          <a:picLocks noChangeAspect="1"/>
        </xdr:cNvPicPr>
      </xdr:nvPicPr>
      <xdr:blipFill>
        <a:blip xmlns:r="http://schemas.openxmlformats.org/officeDocument/2006/relationships" r:embed="rId1"/>
        <a:stretch>
          <a:fillRect/>
        </a:stretch>
      </xdr:blipFill>
      <xdr:spPr>
        <a:xfrm>
          <a:off x="0" y="0"/>
          <a:ext cx="11893016" cy="952500"/>
        </a:xfrm>
        <a:prstGeom prst="rect">
          <a:avLst/>
        </a:prstGeom>
      </xdr:spPr>
    </xdr:pic>
    <xdr:clientData/>
  </xdr:twoCellAnchor>
  <xdr:twoCellAnchor editAs="oneCell">
    <xdr:from>
      <xdr:col>0</xdr:col>
      <xdr:colOff>0</xdr:colOff>
      <xdr:row>4</xdr:row>
      <xdr:rowOff>149678</xdr:rowOff>
    </xdr:from>
    <xdr:to>
      <xdr:col>21</xdr:col>
      <xdr:colOff>468505</xdr:colOff>
      <xdr:row>44</xdr:row>
      <xdr:rowOff>168510</xdr:rowOff>
    </xdr:to>
    <xdr:pic>
      <xdr:nvPicPr>
        <xdr:cNvPr id="2" name="Picture 1">
          <a:extLst>
            <a:ext uri="{FF2B5EF4-FFF2-40B4-BE49-F238E27FC236}">
              <a16:creationId xmlns:a16="http://schemas.microsoft.com/office/drawing/2014/main" id="{FBA0608F-83C8-E36D-AE17-4C34FE1E3453}"/>
            </a:ext>
          </a:extLst>
        </xdr:cNvPr>
        <xdr:cNvPicPr>
          <a:picLocks noChangeAspect="1"/>
        </xdr:cNvPicPr>
      </xdr:nvPicPr>
      <xdr:blipFill>
        <a:blip xmlns:r="http://schemas.openxmlformats.org/officeDocument/2006/relationships" r:embed="rId2"/>
        <a:stretch>
          <a:fillRect/>
        </a:stretch>
      </xdr:blipFill>
      <xdr:spPr>
        <a:xfrm>
          <a:off x="0" y="966107"/>
          <a:ext cx="12755755" cy="81831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21</xdr:col>
      <xdr:colOff>217715</xdr:colOff>
      <xdr:row>4</xdr:row>
      <xdr:rowOff>151970</xdr:rowOff>
    </xdr:to>
    <xdr:pic>
      <xdr:nvPicPr>
        <xdr:cNvPr id="3" name="Picture 2">
          <a:extLst>
            <a:ext uri="{FF2B5EF4-FFF2-40B4-BE49-F238E27FC236}">
              <a16:creationId xmlns:a16="http://schemas.microsoft.com/office/drawing/2014/main" id="{1A38A681-F35D-F4E5-1603-D94B80AA56BE}"/>
            </a:ext>
          </a:extLst>
        </xdr:cNvPr>
        <xdr:cNvPicPr>
          <a:picLocks noChangeAspect="1"/>
        </xdr:cNvPicPr>
      </xdr:nvPicPr>
      <xdr:blipFill>
        <a:blip xmlns:r="http://schemas.openxmlformats.org/officeDocument/2006/relationships" r:embed="rId1"/>
        <a:stretch>
          <a:fillRect/>
        </a:stretch>
      </xdr:blipFill>
      <xdr:spPr>
        <a:xfrm>
          <a:off x="1" y="1"/>
          <a:ext cx="12504964" cy="968398"/>
        </a:xfrm>
        <a:prstGeom prst="rect">
          <a:avLst/>
        </a:prstGeom>
      </xdr:spPr>
    </xdr:pic>
    <xdr:clientData/>
  </xdr:twoCellAnchor>
  <xdr:twoCellAnchor editAs="oneCell">
    <xdr:from>
      <xdr:col>0</xdr:col>
      <xdr:colOff>0</xdr:colOff>
      <xdr:row>5</xdr:row>
      <xdr:rowOff>95249</xdr:rowOff>
    </xdr:from>
    <xdr:to>
      <xdr:col>21</xdr:col>
      <xdr:colOff>468505</xdr:colOff>
      <xdr:row>45</xdr:row>
      <xdr:rowOff>18818</xdr:rowOff>
    </xdr:to>
    <xdr:pic>
      <xdr:nvPicPr>
        <xdr:cNvPr id="4" name="Picture 3">
          <a:extLst>
            <a:ext uri="{FF2B5EF4-FFF2-40B4-BE49-F238E27FC236}">
              <a16:creationId xmlns:a16="http://schemas.microsoft.com/office/drawing/2014/main" id="{CFB6C480-7299-186C-BE30-0D477D099AFF}"/>
            </a:ext>
          </a:extLst>
        </xdr:cNvPr>
        <xdr:cNvPicPr>
          <a:picLocks noChangeAspect="1"/>
        </xdr:cNvPicPr>
      </xdr:nvPicPr>
      <xdr:blipFill>
        <a:blip xmlns:r="http://schemas.openxmlformats.org/officeDocument/2006/relationships" r:embed="rId2"/>
        <a:stretch>
          <a:fillRect/>
        </a:stretch>
      </xdr:blipFill>
      <xdr:spPr>
        <a:xfrm>
          <a:off x="0" y="1115785"/>
          <a:ext cx="12755755" cy="8087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138914</xdr:colOff>
      <xdr:row>4</xdr:row>
      <xdr:rowOff>54428</xdr:rowOff>
    </xdr:to>
    <xdr:pic>
      <xdr:nvPicPr>
        <xdr:cNvPr id="3" name="Picture 2">
          <a:extLst>
            <a:ext uri="{FF2B5EF4-FFF2-40B4-BE49-F238E27FC236}">
              <a16:creationId xmlns:a16="http://schemas.microsoft.com/office/drawing/2014/main" id="{48867740-A338-2F5E-EEAC-A4B49903C0A7}"/>
            </a:ext>
          </a:extLst>
        </xdr:cNvPr>
        <xdr:cNvPicPr>
          <a:picLocks noChangeAspect="1"/>
        </xdr:cNvPicPr>
      </xdr:nvPicPr>
      <xdr:blipFill>
        <a:blip xmlns:r="http://schemas.openxmlformats.org/officeDocument/2006/relationships" r:embed="rId1"/>
        <a:stretch>
          <a:fillRect/>
        </a:stretch>
      </xdr:blipFill>
      <xdr:spPr>
        <a:xfrm>
          <a:off x="0" y="0"/>
          <a:ext cx="11841057" cy="870857"/>
        </a:xfrm>
        <a:prstGeom prst="rect">
          <a:avLst/>
        </a:prstGeom>
      </xdr:spPr>
    </xdr:pic>
    <xdr:clientData/>
  </xdr:twoCellAnchor>
  <xdr:twoCellAnchor editAs="oneCell">
    <xdr:from>
      <xdr:col>0</xdr:col>
      <xdr:colOff>1</xdr:colOff>
      <xdr:row>5</xdr:row>
      <xdr:rowOff>136071</xdr:rowOff>
    </xdr:from>
    <xdr:to>
      <xdr:col>20</xdr:col>
      <xdr:colOff>485058</xdr:colOff>
      <xdr:row>43</xdr:row>
      <xdr:rowOff>176893</xdr:rowOff>
    </xdr:to>
    <xdr:pic>
      <xdr:nvPicPr>
        <xdr:cNvPr id="4" name="Picture 3">
          <a:extLst>
            <a:ext uri="{FF2B5EF4-FFF2-40B4-BE49-F238E27FC236}">
              <a16:creationId xmlns:a16="http://schemas.microsoft.com/office/drawing/2014/main" id="{D3E293C2-51DB-BE98-41DE-6A3DD5CE6244}"/>
            </a:ext>
          </a:extLst>
        </xdr:cNvPr>
        <xdr:cNvPicPr>
          <a:picLocks noChangeAspect="1"/>
        </xdr:cNvPicPr>
      </xdr:nvPicPr>
      <xdr:blipFill>
        <a:blip xmlns:r="http://schemas.openxmlformats.org/officeDocument/2006/relationships" r:embed="rId2"/>
        <a:stretch>
          <a:fillRect/>
        </a:stretch>
      </xdr:blipFill>
      <xdr:spPr>
        <a:xfrm>
          <a:off x="1" y="1156607"/>
          <a:ext cx="12187200" cy="779689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188983</xdr:colOff>
      <xdr:row>45</xdr:row>
      <xdr:rowOff>0</xdr:rowOff>
    </xdr:to>
    <xdr:grpSp>
      <xdr:nvGrpSpPr>
        <xdr:cNvPr id="5" name="Group 4">
          <a:extLst>
            <a:ext uri="{FF2B5EF4-FFF2-40B4-BE49-F238E27FC236}">
              <a16:creationId xmlns:a16="http://schemas.microsoft.com/office/drawing/2014/main" id="{7AFC7EEC-276E-C75A-BB26-381201463439}"/>
            </a:ext>
          </a:extLst>
        </xdr:cNvPr>
        <xdr:cNvGrpSpPr/>
      </xdr:nvGrpSpPr>
      <xdr:grpSpPr>
        <a:xfrm>
          <a:off x="0" y="0"/>
          <a:ext cx="13759840" cy="8572500"/>
          <a:chOff x="0" y="0"/>
          <a:chExt cx="13061340" cy="9184821"/>
        </a:xfrm>
      </xdr:grpSpPr>
      <xdr:pic>
        <xdr:nvPicPr>
          <xdr:cNvPr id="3" name="Picture 2">
            <a:extLst>
              <a:ext uri="{FF2B5EF4-FFF2-40B4-BE49-F238E27FC236}">
                <a16:creationId xmlns:a16="http://schemas.microsoft.com/office/drawing/2014/main" id="{800EBAD0-ACA6-1126-F268-E4F47120700C}"/>
              </a:ext>
            </a:extLst>
          </xdr:cNvPr>
          <xdr:cNvPicPr>
            <a:picLocks noChangeAspect="1"/>
          </xdr:cNvPicPr>
        </xdr:nvPicPr>
        <xdr:blipFill>
          <a:blip xmlns:r="http://schemas.openxmlformats.org/officeDocument/2006/relationships" r:embed="rId1"/>
          <a:stretch>
            <a:fillRect/>
          </a:stretch>
        </xdr:blipFill>
        <xdr:spPr>
          <a:xfrm>
            <a:off x="0" y="0"/>
            <a:ext cx="13061340" cy="9184821"/>
          </a:xfrm>
          <a:prstGeom prst="rect">
            <a:avLst/>
          </a:prstGeom>
        </xdr:spPr>
      </xdr:pic>
      <xdr:sp macro="" textlink="">
        <xdr:nvSpPr>
          <xdr:cNvPr id="4" name="Rectangle 3">
            <a:extLst>
              <a:ext uri="{FF2B5EF4-FFF2-40B4-BE49-F238E27FC236}">
                <a16:creationId xmlns:a16="http://schemas.microsoft.com/office/drawing/2014/main" id="{44DD912F-3CF3-8F92-5DF2-B8916FCE3F29}"/>
              </a:ext>
            </a:extLst>
          </xdr:cNvPr>
          <xdr:cNvSpPr/>
        </xdr:nvSpPr>
        <xdr:spPr>
          <a:xfrm>
            <a:off x="8763000" y="1"/>
            <a:ext cx="3170465" cy="28575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172538</xdr:colOff>
      <xdr:row>9</xdr:row>
      <xdr:rowOff>44824</xdr:rowOff>
    </xdr:to>
    <xdr:pic>
      <xdr:nvPicPr>
        <xdr:cNvPr id="2" name="Picture 1">
          <a:extLst>
            <a:ext uri="{FF2B5EF4-FFF2-40B4-BE49-F238E27FC236}">
              <a16:creationId xmlns:a16="http://schemas.microsoft.com/office/drawing/2014/main" id="{B5A35F3F-4D2D-F2D0-9D69-E9944E711404}"/>
            </a:ext>
          </a:extLst>
        </xdr:cNvPr>
        <xdr:cNvPicPr>
          <a:picLocks noChangeAspect="1"/>
        </xdr:cNvPicPr>
      </xdr:nvPicPr>
      <xdr:blipFill>
        <a:blip xmlns:r="http://schemas.openxmlformats.org/officeDocument/2006/relationships" r:embed="rId1"/>
        <a:stretch>
          <a:fillRect/>
        </a:stretch>
      </xdr:blipFill>
      <xdr:spPr>
        <a:xfrm>
          <a:off x="0" y="0"/>
          <a:ext cx="11468067" cy="175932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380999</xdr:colOff>
      <xdr:row>8</xdr:row>
      <xdr:rowOff>173226</xdr:rowOff>
    </xdr:to>
    <xdr:pic>
      <xdr:nvPicPr>
        <xdr:cNvPr id="2" name="Picture 1">
          <a:extLst>
            <a:ext uri="{FF2B5EF4-FFF2-40B4-BE49-F238E27FC236}">
              <a16:creationId xmlns:a16="http://schemas.microsoft.com/office/drawing/2014/main" id="{B7BD85E3-CD98-D4EE-DA01-8F4CA3D9A363}"/>
            </a:ext>
          </a:extLst>
        </xdr:cNvPr>
        <xdr:cNvPicPr>
          <a:picLocks noChangeAspect="1"/>
        </xdr:cNvPicPr>
      </xdr:nvPicPr>
      <xdr:blipFill>
        <a:blip xmlns:r="http://schemas.openxmlformats.org/officeDocument/2006/relationships" r:embed="rId1"/>
        <a:stretch>
          <a:fillRect/>
        </a:stretch>
      </xdr:blipFill>
      <xdr:spPr>
        <a:xfrm>
          <a:off x="0" y="0"/>
          <a:ext cx="11103428" cy="165368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322312</xdr:colOff>
      <xdr:row>5</xdr:row>
      <xdr:rowOff>43542</xdr:rowOff>
    </xdr:to>
    <xdr:pic>
      <xdr:nvPicPr>
        <xdr:cNvPr id="2" name="Picture 1">
          <a:extLst>
            <a:ext uri="{FF2B5EF4-FFF2-40B4-BE49-F238E27FC236}">
              <a16:creationId xmlns:a16="http://schemas.microsoft.com/office/drawing/2014/main" id="{676CE72D-B9BA-8368-B5A0-75AF2EC4F850}"/>
            </a:ext>
          </a:extLst>
        </xdr:cNvPr>
        <xdr:cNvPicPr>
          <a:picLocks noChangeAspect="1"/>
        </xdr:cNvPicPr>
      </xdr:nvPicPr>
      <xdr:blipFill>
        <a:blip xmlns:r="http://schemas.openxmlformats.org/officeDocument/2006/relationships" r:embed="rId1"/>
        <a:stretch>
          <a:fillRect/>
        </a:stretch>
      </xdr:blipFill>
      <xdr:spPr>
        <a:xfrm>
          <a:off x="0" y="0"/>
          <a:ext cx="11970026" cy="96882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9</xdr:row>
      <xdr:rowOff>144970</xdr:rowOff>
    </xdr:to>
    <xdr:pic>
      <xdr:nvPicPr>
        <xdr:cNvPr id="2" name="Picture 1">
          <a:extLst>
            <a:ext uri="{FF2B5EF4-FFF2-40B4-BE49-F238E27FC236}">
              <a16:creationId xmlns:a16="http://schemas.microsoft.com/office/drawing/2014/main" id="{5EA56ACE-B9FF-F921-B4FD-F7A28712736A}"/>
            </a:ext>
          </a:extLst>
        </xdr:cNvPr>
        <xdr:cNvPicPr>
          <a:picLocks noChangeAspect="1"/>
        </xdr:cNvPicPr>
      </xdr:nvPicPr>
      <xdr:blipFill>
        <a:blip xmlns:r="http://schemas.openxmlformats.org/officeDocument/2006/relationships" r:embed="rId1"/>
        <a:stretch>
          <a:fillRect/>
        </a:stretch>
      </xdr:blipFill>
      <xdr:spPr>
        <a:xfrm>
          <a:off x="0" y="0"/>
          <a:ext cx="12670971" cy="1810484"/>
        </a:xfrm>
        <a:prstGeom prst="rect">
          <a:avLst/>
        </a:prstGeom>
      </xdr:spPr>
    </xdr:pic>
    <xdr:clientData/>
  </xdr:twoCellAnchor>
  <xdr:twoCellAnchor editAs="oneCell">
    <xdr:from>
      <xdr:col>0</xdr:col>
      <xdr:colOff>0</xdr:colOff>
      <xdr:row>34</xdr:row>
      <xdr:rowOff>-1</xdr:rowOff>
    </xdr:from>
    <xdr:to>
      <xdr:col>11</xdr:col>
      <xdr:colOff>54429</xdr:colOff>
      <xdr:row>46</xdr:row>
      <xdr:rowOff>51019</xdr:rowOff>
    </xdr:to>
    <xdr:pic>
      <xdr:nvPicPr>
        <xdr:cNvPr id="3" name="Picture 2">
          <a:extLst>
            <a:ext uri="{FF2B5EF4-FFF2-40B4-BE49-F238E27FC236}">
              <a16:creationId xmlns:a16="http://schemas.microsoft.com/office/drawing/2014/main" id="{CD261556-3591-6F6C-CA21-581A127142C7}"/>
            </a:ext>
          </a:extLst>
        </xdr:cNvPr>
        <xdr:cNvPicPr>
          <a:picLocks noChangeAspect="1"/>
        </xdr:cNvPicPr>
      </xdr:nvPicPr>
      <xdr:blipFill>
        <a:blip xmlns:r="http://schemas.openxmlformats.org/officeDocument/2006/relationships" r:embed="rId2"/>
        <a:stretch>
          <a:fillRect/>
        </a:stretch>
      </xdr:blipFill>
      <xdr:spPr>
        <a:xfrm>
          <a:off x="0" y="6379028"/>
          <a:ext cx="12725400" cy="2271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0</xdr:colOff>
      <xdr:row>47</xdr:row>
      <xdr:rowOff>88951</xdr:rowOff>
    </xdr:to>
    <xdr:pic>
      <xdr:nvPicPr>
        <xdr:cNvPr id="2" name="Picture 1">
          <a:extLst>
            <a:ext uri="{FF2B5EF4-FFF2-40B4-BE49-F238E27FC236}">
              <a16:creationId xmlns:a16="http://schemas.microsoft.com/office/drawing/2014/main" id="{4F71F1FB-A501-42D8-7DB2-00BB66299AE5}"/>
            </a:ext>
          </a:extLst>
        </xdr:cNvPr>
        <xdr:cNvPicPr>
          <a:picLocks noChangeAspect="1"/>
        </xdr:cNvPicPr>
      </xdr:nvPicPr>
      <xdr:blipFill>
        <a:blip xmlns:r="http://schemas.openxmlformats.org/officeDocument/2006/relationships" r:embed="rId1"/>
        <a:stretch>
          <a:fillRect/>
        </a:stretch>
      </xdr:blipFill>
      <xdr:spPr>
        <a:xfrm>
          <a:off x="0" y="0"/>
          <a:ext cx="13411200" cy="929826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592998</xdr:colOff>
      <xdr:row>5</xdr:row>
      <xdr:rowOff>152400</xdr:rowOff>
    </xdr:to>
    <xdr:pic>
      <xdr:nvPicPr>
        <xdr:cNvPr id="2" name="Picture 1">
          <a:extLst>
            <a:ext uri="{FF2B5EF4-FFF2-40B4-BE49-F238E27FC236}">
              <a16:creationId xmlns:a16="http://schemas.microsoft.com/office/drawing/2014/main" id="{45670091-3429-01A0-4BCE-3A1FF83BCF5A}"/>
            </a:ext>
          </a:extLst>
        </xdr:cNvPr>
        <xdr:cNvPicPr>
          <a:picLocks noChangeAspect="1"/>
        </xdr:cNvPicPr>
      </xdr:nvPicPr>
      <xdr:blipFill>
        <a:blip xmlns:r="http://schemas.openxmlformats.org/officeDocument/2006/relationships" r:embed="rId1"/>
        <a:stretch>
          <a:fillRect/>
        </a:stretch>
      </xdr:blipFill>
      <xdr:spPr>
        <a:xfrm>
          <a:off x="0" y="0"/>
          <a:ext cx="12159342" cy="1077686"/>
        </a:xfrm>
        <a:prstGeom prst="rect">
          <a:avLst/>
        </a:prstGeom>
      </xdr:spPr>
    </xdr:pic>
    <xdr:clientData/>
  </xdr:twoCellAnchor>
  <xdr:twoCellAnchor editAs="oneCell">
    <xdr:from>
      <xdr:col>0</xdr:col>
      <xdr:colOff>0</xdr:colOff>
      <xdr:row>28</xdr:row>
      <xdr:rowOff>188322</xdr:rowOff>
    </xdr:from>
    <xdr:to>
      <xdr:col>11</xdr:col>
      <xdr:colOff>21227</xdr:colOff>
      <xdr:row>48</xdr:row>
      <xdr:rowOff>97426</xdr:rowOff>
    </xdr:to>
    <xdr:pic>
      <xdr:nvPicPr>
        <xdr:cNvPr id="3" name="Picture 2">
          <a:extLst>
            <a:ext uri="{FF2B5EF4-FFF2-40B4-BE49-F238E27FC236}">
              <a16:creationId xmlns:a16="http://schemas.microsoft.com/office/drawing/2014/main" id="{87A673FE-A0DF-E58A-4A52-9CD093ED98ED}"/>
            </a:ext>
          </a:extLst>
        </xdr:cNvPr>
        <xdr:cNvPicPr>
          <a:picLocks noChangeAspect="1"/>
        </xdr:cNvPicPr>
      </xdr:nvPicPr>
      <xdr:blipFill>
        <a:blip xmlns:r="http://schemas.openxmlformats.org/officeDocument/2006/relationships" r:embed="rId2"/>
        <a:stretch>
          <a:fillRect/>
        </a:stretch>
      </xdr:blipFill>
      <xdr:spPr>
        <a:xfrm>
          <a:off x="0" y="5320616"/>
          <a:ext cx="12222752" cy="351571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587828</xdr:colOff>
      <xdr:row>4</xdr:row>
      <xdr:rowOff>163286</xdr:rowOff>
    </xdr:to>
    <xdr:pic>
      <xdr:nvPicPr>
        <xdr:cNvPr id="2" name="Picture 1">
          <a:extLst>
            <a:ext uri="{FF2B5EF4-FFF2-40B4-BE49-F238E27FC236}">
              <a16:creationId xmlns:a16="http://schemas.microsoft.com/office/drawing/2014/main" id="{D97F1A21-C731-345E-0D60-0A9C6D03C978}"/>
            </a:ext>
          </a:extLst>
        </xdr:cNvPr>
        <xdr:cNvPicPr>
          <a:picLocks noChangeAspect="1"/>
        </xdr:cNvPicPr>
      </xdr:nvPicPr>
      <xdr:blipFill>
        <a:blip xmlns:r="http://schemas.openxmlformats.org/officeDocument/2006/relationships" r:embed="rId1"/>
        <a:stretch>
          <a:fillRect/>
        </a:stretch>
      </xdr:blipFill>
      <xdr:spPr>
        <a:xfrm>
          <a:off x="0" y="1"/>
          <a:ext cx="12006942" cy="903514"/>
        </a:xfrm>
        <a:prstGeom prst="rect">
          <a:avLst/>
        </a:prstGeom>
      </xdr:spPr>
    </xdr:pic>
    <xdr:clientData/>
  </xdr:twoCellAnchor>
  <xdr:twoCellAnchor editAs="oneCell">
    <xdr:from>
      <xdr:col>0</xdr:col>
      <xdr:colOff>0</xdr:colOff>
      <xdr:row>42</xdr:row>
      <xdr:rowOff>0</xdr:rowOff>
    </xdr:from>
    <xdr:to>
      <xdr:col>10</xdr:col>
      <xdr:colOff>598715</xdr:colOff>
      <xdr:row>48</xdr:row>
      <xdr:rowOff>89622</xdr:rowOff>
    </xdr:to>
    <xdr:pic>
      <xdr:nvPicPr>
        <xdr:cNvPr id="3" name="Picture 2">
          <a:extLst>
            <a:ext uri="{FF2B5EF4-FFF2-40B4-BE49-F238E27FC236}">
              <a16:creationId xmlns:a16="http://schemas.microsoft.com/office/drawing/2014/main" id="{A59523F0-4725-D059-A396-9C9C42F7FDB5}"/>
            </a:ext>
          </a:extLst>
        </xdr:cNvPr>
        <xdr:cNvPicPr>
          <a:picLocks noChangeAspect="1"/>
        </xdr:cNvPicPr>
      </xdr:nvPicPr>
      <xdr:blipFill>
        <a:blip xmlns:r="http://schemas.openxmlformats.org/officeDocument/2006/relationships" r:embed="rId2"/>
        <a:stretch>
          <a:fillRect/>
        </a:stretch>
      </xdr:blipFill>
      <xdr:spPr>
        <a:xfrm>
          <a:off x="0" y="7859486"/>
          <a:ext cx="12017829" cy="119996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139609</xdr:colOff>
      <xdr:row>9</xdr:row>
      <xdr:rowOff>1553</xdr:rowOff>
    </xdr:to>
    <xdr:pic>
      <xdr:nvPicPr>
        <xdr:cNvPr id="3" name="Picture 2">
          <a:extLst>
            <a:ext uri="{FF2B5EF4-FFF2-40B4-BE49-F238E27FC236}">
              <a16:creationId xmlns:a16="http://schemas.microsoft.com/office/drawing/2014/main" id="{04D09768-E764-6D5F-93F5-3566E4DF98A4}"/>
            </a:ext>
          </a:extLst>
        </xdr:cNvPr>
        <xdr:cNvPicPr>
          <a:picLocks noChangeAspect="1"/>
        </xdr:cNvPicPr>
      </xdr:nvPicPr>
      <xdr:blipFill>
        <a:blip xmlns:r="http://schemas.openxmlformats.org/officeDocument/2006/relationships" r:embed="rId1"/>
        <a:stretch>
          <a:fillRect/>
        </a:stretch>
      </xdr:blipFill>
      <xdr:spPr>
        <a:xfrm>
          <a:off x="0" y="0"/>
          <a:ext cx="10167257" cy="166130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29934</xdr:colOff>
      <xdr:row>45</xdr:row>
      <xdr:rowOff>108857</xdr:rowOff>
    </xdr:to>
    <xdr:pic>
      <xdr:nvPicPr>
        <xdr:cNvPr id="2" name="Picture 1">
          <a:extLst>
            <a:ext uri="{FF2B5EF4-FFF2-40B4-BE49-F238E27FC236}">
              <a16:creationId xmlns:a16="http://schemas.microsoft.com/office/drawing/2014/main" id="{7B7919C4-BBD5-8454-531E-C8A5F9FFCB34}"/>
            </a:ext>
          </a:extLst>
        </xdr:cNvPr>
        <xdr:cNvPicPr>
          <a:picLocks noChangeAspect="1"/>
        </xdr:cNvPicPr>
      </xdr:nvPicPr>
      <xdr:blipFill>
        <a:blip xmlns:r="http://schemas.openxmlformats.org/officeDocument/2006/relationships" r:embed="rId1"/>
        <a:stretch>
          <a:fillRect/>
        </a:stretch>
      </xdr:blipFill>
      <xdr:spPr>
        <a:xfrm>
          <a:off x="0" y="0"/>
          <a:ext cx="12831534" cy="892628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604509</xdr:colOff>
      <xdr:row>45</xdr:row>
      <xdr:rowOff>97971</xdr:rowOff>
    </xdr:to>
    <xdr:pic>
      <xdr:nvPicPr>
        <xdr:cNvPr id="2" name="Picture 1">
          <a:extLst>
            <a:ext uri="{FF2B5EF4-FFF2-40B4-BE49-F238E27FC236}">
              <a16:creationId xmlns:a16="http://schemas.microsoft.com/office/drawing/2014/main" id="{E10A15FB-5334-89C7-73A4-BF8F5B596BD6}"/>
            </a:ext>
          </a:extLst>
        </xdr:cNvPr>
        <xdr:cNvPicPr>
          <a:picLocks noChangeAspect="1"/>
        </xdr:cNvPicPr>
      </xdr:nvPicPr>
      <xdr:blipFill>
        <a:blip xmlns:r="http://schemas.openxmlformats.org/officeDocument/2006/relationships" r:embed="rId1"/>
        <a:stretch>
          <a:fillRect/>
        </a:stretch>
      </xdr:blipFill>
      <xdr:spPr>
        <a:xfrm>
          <a:off x="0" y="0"/>
          <a:ext cx="12796509" cy="89154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564695</xdr:colOff>
      <xdr:row>4</xdr:row>
      <xdr:rowOff>163285</xdr:rowOff>
    </xdr:to>
    <xdr:pic>
      <xdr:nvPicPr>
        <xdr:cNvPr id="3" name="Picture 2">
          <a:extLst>
            <a:ext uri="{FF2B5EF4-FFF2-40B4-BE49-F238E27FC236}">
              <a16:creationId xmlns:a16="http://schemas.microsoft.com/office/drawing/2014/main" id="{4918AF6A-E4DE-8237-0C08-CB16EE3418C7}"/>
            </a:ext>
          </a:extLst>
        </xdr:cNvPr>
        <xdr:cNvPicPr>
          <a:picLocks noChangeAspect="1"/>
        </xdr:cNvPicPr>
      </xdr:nvPicPr>
      <xdr:blipFill>
        <a:blip xmlns:r="http://schemas.openxmlformats.org/officeDocument/2006/relationships" r:embed="rId1"/>
        <a:stretch>
          <a:fillRect/>
        </a:stretch>
      </xdr:blipFill>
      <xdr:spPr>
        <a:xfrm>
          <a:off x="0" y="0"/>
          <a:ext cx="14022159" cy="979714"/>
        </a:xfrm>
        <a:prstGeom prst="rect">
          <a:avLst/>
        </a:prstGeom>
      </xdr:spPr>
    </xdr:pic>
    <xdr:clientData/>
  </xdr:twoCellAnchor>
  <xdr:twoCellAnchor editAs="oneCell">
    <xdr:from>
      <xdr:col>0</xdr:col>
      <xdr:colOff>1</xdr:colOff>
      <xdr:row>5</xdr:row>
      <xdr:rowOff>176892</xdr:rowOff>
    </xdr:from>
    <xdr:to>
      <xdr:col>24</xdr:col>
      <xdr:colOff>403356</xdr:colOff>
      <xdr:row>51</xdr:row>
      <xdr:rowOff>5397</xdr:rowOff>
    </xdr:to>
    <xdr:pic>
      <xdr:nvPicPr>
        <xdr:cNvPr id="4" name="Picture 3">
          <a:extLst>
            <a:ext uri="{FF2B5EF4-FFF2-40B4-BE49-F238E27FC236}">
              <a16:creationId xmlns:a16="http://schemas.microsoft.com/office/drawing/2014/main" id="{621F2A93-40A0-A3AB-CDAD-61A3FF554B0E}"/>
            </a:ext>
          </a:extLst>
        </xdr:cNvPr>
        <xdr:cNvPicPr>
          <a:picLocks noChangeAspect="1"/>
        </xdr:cNvPicPr>
      </xdr:nvPicPr>
      <xdr:blipFill>
        <a:blip xmlns:r="http://schemas.openxmlformats.org/officeDocument/2006/relationships" r:embed="rId2"/>
        <a:stretch>
          <a:fillRect/>
        </a:stretch>
      </xdr:blipFill>
      <xdr:spPr>
        <a:xfrm>
          <a:off x="1" y="1197428"/>
          <a:ext cx="14445926" cy="92174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32657</xdr:colOff>
      <xdr:row>43</xdr:row>
      <xdr:rowOff>119065</xdr:rowOff>
    </xdr:to>
    <xdr:pic>
      <xdr:nvPicPr>
        <xdr:cNvPr id="2" name="Picture 1">
          <a:extLst>
            <a:ext uri="{FF2B5EF4-FFF2-40B4-BE49-F238E27FC236}">
              <a16:creationId xmlns:a16="http://schemas.microsoft.com/office/drawing/2014/main" id="{33117872-CBAE-CC7D-79D7-F9A2A3889B0C}"/>
            </a:ext>
          </a:extLst>
        </xdr:cNvPr>
        <xdr:cNvPicPr>
          <a:picLocks noChangeAspect="1"/>
        </xdr:cNvPicPr>
      </xdr:nvPicPr>
      <xdr:blipFill>
        <a:blip xmlns:r="http://schemas.openxmlformats.org/officeDocument/2006/relationships" r:embed="rId1"/>
        <a:stretch>
          <a:fillRect/>
        </a:stretch>
      </xdr:blipFill>
      <xdr:spPr>
        <a:xfrm>
          <a:off x="0" y="0"/>
          <a:ext cx="12224657" cy="854460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21770</xdr:colOff>
      <xdr:row>45</xdr:row>
      <xdr:rowOff>138071</xdr:rowOff>
    </xdr:to>
    <xdr:pic>
      <xdr:nvPicPr>
        <xdr:cNvPr id="2" name="Picture 1">
          <a:extLst>
            <a:ext uri="{FF2B5EF4-FFF2-40B4-BE49-F238E27FC236}">
              <a16:creationId xmlns:a16="http://schemas.microsoft.com/office/drawing/2014/main" id="{51AA4A60-5C51-3491-6A32-7001253CF116}"/>
            </a:ext>
          </a:extLst>
        </xdr:cNvPr>
        <xdr:cNvPicPr>
          <a:picLocks noChangeAspect="1"/>
        </xdr:cNvPicPr>
      </xdr:nvPicPr>
      <xdr:blipFill>
        <a:blip xmlns:r="http://schemas.openxmlformats.org/officeDocument/2006/relationships" r:embed="rId1"/>
        <a:stretch>
          <a:fillRect/>
        </a:stretch>
      </xdr:blipFill>
      <xdr:spPr>
        <a:xfrm>
          <a:off x="0" y="0"/>
          <a:ext cx="12823370" cy="89555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555170</xdr:colOff>
      <xdr:row>45</xdr:row>
      <xdr:rowOff>46452</xdr:rowOff>
    </xdr:to>
    <xdr:pic>
      <xdr:nvPicPr>
        <xdr:cNvPr id="2" name="Picture 1">
          <a:extLst>
            <a:ext uri="{FF2B5EF4-FFF2-40B4-BE49-F238E27FC236}">
              <a16:creationId xmlns:a16="http://schemas.microsoft.com/office/drawing/2014/main" id="{719141CB-2335-32DC-A744-B8AD5AA44B96}"/>
            </a:ext>
          </a:extLst>
        </xdr:cNvPr>
        <xdr:cNvPicPr>
          <a:picLocks noChangeAspect="1"/>
        </xdr:cNvPicPr>
      </xdr:nvPicPr>
      <xdr:blipFill>
        <a:blip xmlns:r="http://schemas.openxmlformats.org/officeDocument/2006/relationships" r:embed="rId1"/>
        <a:stretch>
          <a:fillRect/>
        </a:stretch>
      </xdr:blipFill>
      <xdr:spPr>
        <a:xfrm>
          <a:off x="0" y="0"/>
          <a:ext cx="12747170" cy="886388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2727606" cy="8708570"/>
    <xdr:pic>
      <xdr:nvPicPr>
        <xdr:cNvPr id="2" name="Picture 1">
          <a:extLst>
            <a:ext uri="{FF2B5EF4-FFF2-40B4-BE49-F238E27FC236}">
              <a16:creationId xmlns:a16="http://schemas.microsoft.com/office/drawing/2014/main" id="{E46AF54F-D887-47DB-9DBE-7FEC00EA4BEF}"/>
            </a:ext>
          </a:extLst>
        </xdr:cNvPr>
        <xdr:cNvPicPr>
          <a:picLocks noChangeAspect="1"/>
        </xdr:cNvPicPr>
      </xdr:nvPicPr>
      <xdr:blipFill>
        <a:blip xmlns:r="http://schemas.openxmlformats.org/officeDocument/2006/relationships" r:embed="rId1"/>
        <a:stretch>
          <a:fillRect/>
        </a:stretch>
      </xdr:blipFill>
      <xdr:spPr>
        <a:xfrm>
          <a:off x="0" y="0"/>
          <a:ext cx="12727606" cy="870857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598714</xdr:colOff>
      <xdr:row>45</xdr:row>
      <xdr:rowOff>90389</xdr:rowOff>
    </xdr:to>
    <xdr:pic>
      <xdr:nvPicPr>
        <xdr:cNvPr id="3" name="Picture 2">
          <a:extLst>
            <a:ext uri="{FF2B5EF4-FFF2-40B4-BE49-F238E27FC236}">
              <a16:creationId xmlns:a16="http://schemas.microsoft.com/office/drawing/2014/main" id="{9B43008B-36AF-0A25-3A1D-E142836FE135}"/>
            </a:ext>
          </a:extLst>
        </xdr:cNvPr>
        <xdr:cNvPicPr>
          <a:picLocks noChangeAspect="1"/>
        </xdr:cNvPicPr>
      </xdr:nvPicPr>
      <xdr:blipFill>
        <a:blip xmlns:r="http://schemas.openxmlformats.org/officeDocument/2006/relationships" r:embed="rId1"/>
        <a:stretch>
          <a:fillRect/>
        </a:stretch>
      </xdr:blipFill>
      <xdr:spPr>
        <a:xfrm>
          <a:off x="0" y="0"/>
          <a:ext cx="12790714" cy="89078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3393412" cy="8817428"/>
    <xdr:pic>
      <xdr:nvPicPr>
        <xdr:cNvPr id="2" name="Picture 1">
          <a:extLst>
            <a:ext uri="{FF2B5EF4-FFF2-40B4-BE49-F238E27FC236}">
              <a16:creationId xmlns:a16="http://schemas.microsoft.com/office/drawing/2014/main" id="{69D03052-E309-459D-8D36-0D6F5E34E555}"/>
            </a:ext>
          </a:extLst>
        </xdr:cNvPr>
        <xdr:cNvPicPr>
          <a:picLocks noChangeAspect="1"/>
        </xdr:cNvPicPr>
      </xdr:nvPicPr>
      <xdr:blipFill>
        <a:blip xmlns:r="http://schemas.openxmlformats.org/officeDocument/2006/relationships" r:embed="rId1"/>
        <a:stretch>
          <a:fillRect/>
        </a:stretch>
      </xdr:blipFill>
      <xdr:spPr>
        <a:xfrm>
          <a:off x="0" y="0"/>
          <a:ext cx="13393412" cy="8817428"/>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2845142" cy="8578874"/>
    <xdr:pic>
      <xdr:nvPicPr>
        <xdr:cNvPr id="2" name="Picture 1">
          <a:extLst>
            <a:ext uri="{FF2B5EF4-FFF2-40B4-BE49-F238E27FC236}">
              <a16:creationId xmlns:a16="http://schemas.microsoft.com/office/drawing/2014/main" id="{5F1699DA-C73A-4911-8A37-2FC5844E231C}"/>
            </a:ext>
          </a:extLst>
        </xdr:cNvPr>
        <xdr:cNvPicPr>
          <a:picLocks noChangeAspect="1"/>
        </xdr:cNvPicPr>
      </xdr:nvPicPr>
      <xdr:blipFill>
        <a:blip xmlns:r="http://schemas.openxmlformats.org/officeDocument/2006/relationships" r:embed="rId1"/>
        <a:stretch>
          <a:fillRect/>
        </a:stretch>
      </xdr:blipFill>
      <xdr:spPr>
        <a:xfrm>
          <a:off x="0" y="0"/>
          <a:ext cx="12845142" cy="857887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3399776" cy="8937170"/>
    <xdr:pic>
      <xdr:nvPicPr>
        <xdr:cNvPr id="2" name="Picture 1">
          <a:extLst>
            <a:ext uri="{FF2B5EF4-FFF2-40B4-BE49-F238E27FC236}">
              <a16:creationId xmlns:a16="http://schemas.microsoft.com/office/drawing/2014/main" id="{D7DDD815-397B-46B4-932B-0885FCD26C61}"/>
            </a:ext>
          </a:extLst>
        </xdr:cNvPr>
        <xdr:cNvPicPr>
          <a:picLocks noChangeAspect="1"/>
        </xdr:cNvPicPr>
      </xdr:nvPicPr>
      <xdr:blipFill>
        <a:blip xmlns:r="http://schemas.openxmlformats.org/officeDocument/2006/relationships" r:embed="rId1"/>
        <a:stretch>
          <a:fillRect/>
        </a:stretch>
      </xdr:blipFill>
      <xdr:spPr>
        <a:xfrm>
          <a:off x="0" y="0"/>
          <a:ext cx="13399776" cy="893717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2800800" cy="8697686"/>
    <xdr:pic>
      <xdr:nvPicPr>
        <xdr:cNvPr id="2" name="Picture 1">
          <a:extLst>
            <a:ext uri="{FF2B5EF4-FFF2-40B4-BE49-F238E27FC236}">
              <a16:creationId xmlns:a16="http://schemas.microsoft.com/office/drawing/2014/main" id="{FB310893-A408-4393-ADF4-247BB693EC07}"/>
            </a:ext>
          </a:extLst>
        </xdr:cNvPr>
        <xdr:cNvPicPr>
          <a:picLocks noChangeAspect="1"/>
        </xdr:cNvPicPr>
      </xdr:nvPicPr>
      <xdr:blipFill>
        <a:blip xmlns:r="http://schemas.openxmlformats.org/officeDocument/2006/relationships" r:embed="rId1"/>
        <a:stretch>
          <a:fillRect/>
        </a:stretch>
      </xdr:blipFill>
      <xdr:spPr>
        <a:xfrm>
          <a:off x="0" y="0"/>
          <a:ext cx="12800800" cy="869768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338580</xdr:colOff>
      <xdr:row>4</xdr:row>
      <xdr:rowOff>108857</xdr:rowOff>
    </xdr:to>
    <xdr:pic>
      <xdr:nvPicPr>
        <xdr:cNvPr id="3" name="Picture 2">
          <a:extLst>
            <a:ext uri="{FF2B5EF4-FFF2-40B4-BE49-F238E27FC236}">
              <a16:creationId xmlns:a16="http://schemas.microsoft.com/office/drawing/2014/main" id="{540A9D7F-1DB7-EE54-78B5-7AF961739BB8}"/>
            </a:ext>
          </a:extLst>
        </xdr:cNvPr>
        <xdr:cNvPicPr>
          <a:picLocks noChangeAspect="1"/>
        </xdr:cNvPicPr>
      </xdr:nvPicPr>
      <xdr:blipFill>
        <a:blip xmlns:r="http://schemas.openxmlformats.org/officeDocument/2006/relationships" r:embed="rId1"/>
        <a:stretch>
          <a:fillRect/>
        </a:stretch>
      </xdr:blipFill>
      <xdr:spPr>
        <a:xfrm>
          <a:off x="0" y="0"/>
          <a:ext cx="14381151" cy="925286"/>
        </a:xfrm>
        <a:prstGeom prst="rect">
          <a:avLst/>
        </a:prstGeom>
      </xdr:spPr>
    </xdr:pic>
    <xdr:clientData/>
  </xdr:twoCellAnchor>
  <xdr:twoCellAnchor editAs="oneCell">
    <xdr:from>
      <xdr:col>0</xdr:col>
      <xdr:colOff>0</xdr:colOff>
      <xdr:row>5</xdr:row>
      <xdr:rowOff>40821</xdr:rowOff>
    </xdr:from>
    <xdr:to>
      <xdr:col>24</xdr:col>
      <xdr:colOff>457452</xdr:colOff>
      <xdr:row>50</xdr:row>
      <xdr:rowOff>95201</xdr:rowOff>
    </xdr:to>
    <xdr:pic>
      <xdr:nvPicPr>
        <xdr:cNvPr id="4" name="Picture 3">
          <a:extLst>
            <a:ext uri="{FF2B5EF4-FFF2-40B4-BE49-F238E27FC236}">
              <a16:creationId xmlns:a16="http://schemas.microsoft.com/office/drawing/2014/main" id="{2F49B83B-C4B8-758A-3C38-40BD7D1B5EA1}"/>
            </a:ext>
          </a:extLst>
        </xdr:cNvPr>
        <xdr:cNvPicPr>
          <a:picLocks noChangeAspect="1"/>
        </xdr:cNvPicPr>
      </xdr:nvPicPr>
      <xdr:blipFill>
        <a:blip xmlns:r="http://schemas.openxmlformats.org/officeDocument/2006/relationships" r:embed="rId2"/>
        <a:stretch>
          <a:fillRect/>
        </a:stretch>
      </xdr:blipFill>
      <xdr:spPr>
        <a:xfrm>
          <a:off x="0" y="1061357"/>
          <a:ext cx="14500023" cy="9239201"/>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4482</xdr:colOff>
      <xdr:row>5</xdr:row>
      <xdr:rowOff>32656</xdr:rowOff>
    </xdr:to>
    <xdr:pic>
      <xdr:nvPicPr>
        <xdr:cNvPr id="2" name="Picture 1">
          <a:extLst>
            <a:ext uri="{FF2B5EF4-FFF2-40B4-BE49-F238E27FC236}">
              <a16:creationId xmlns:a16="http://schemas.microsoft.com/office/drawing/2014/main" id="{2CDF24D0-E4B7-10E3-9EB1-B243875B6873}"/>
            </a:ext>
          </a:extLst>
        </xdr:cNvPr>
        <xdr:cNvPicPr>
          <a:picLocks noChangeAspect="1"/>
        </xdr:cNvPicPr>
      </xdr:nvPicPr>
      <xdr:blipFill>
        <a:blip xmlns:r="http://schemas.openxmlformats.org/officeDocument/2006/relationships" r:embed="rId1"/>
        <a:stretch>
          <a:fillRect/>
        </a:stretch>
      </xdr:blipFill>
      <xdr:spPr>
        <a:xfrm>
          <a:off x="0" y="0"/>
          <a:ext cx="11702142" cy="957942"/>
        </a:xfrm>
        <a:prstGeom prst="rect">
          <a:avLst/>
        </a:prstGeom>
      </xdr:spPr>
    </xdr:pic>
    <xdr:clientData/>
  </xdr:twoCellAnchor>
  <xdr:twoCellAnchor editAs="oneCell">
    <xdr:from>
      <xdr:col>0</xdr:col>
      <xdr:colOff>10886</xdr:colOff>
      <xdr:row>35</xdr:row>
      <xdr:rowOff>46808</xdr:rowOff>
    </xdr:from>
    <xdr:to>
      <xdr:col>8</xdr:col>
      <xdr:colOff>54429</xdr:colOff>
      <xdr:row>45</xdr:row>
      <xdr:rowOff>130627</xdr:rowOff>
    </xdr:to>
    <xdr:pic>
      <xdr:nvPicPr>
        <xdr:cNvPr id="3" name="Picture 2">
          <a:extLst>
            <a:ext uri="{FF2B5EF4-FFF2-40B4-BE49-F238E27FC236}">
              <a16:creationId xmlns:a16="http://schemas.microsoft.com/office/drawing/2014/main" id="{A8E9F4E4-77C1-37CA-4FF5-429FA768053C}"/>
            </a:ext>
          </a:extLst>
        </xdr:cNvPr>
        <xdr:cNvPicPr>
          <a:picLocks noChangeAspect="1"/>
        </xdr:cNvPicPr>
      </xdr:nvPicPr>
      <xdr:blipFill>
        <a:blip xmlns:r="http://schemas.openxmlformats.org/officeDocument/2006/relationships" r:embed="rId2"/>
        <a:stretch>
          <a:fillRect/>
        </a:stretch>
      </xdr:blipFill>
      <xdr:spPr>
        <a:xfrm>
          <a:off x="10886" y="6676208"/>
          <a:ext cx="11745686" cy="1934391"/>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331693</xdr:colOff>
      <xdr:row>5</xdr:row>
      <xdr:rowOff>0</xdr:rowOff>
    </xdr:to>
    <xdr:pic>
      <xdr:nvPicPr>
        <xdr:cNvPr id="2" name="Picture 1">
          <a:extLst>
            <a:ext uri="{FF2B5EF4-FFF2-40B4-BE49-F238E27FC236}">
              <a16:creationId xmlns:a16="http://schemas.microsoft.com/office/drawing/2014/main" id="{D62622E8-1940-7543-DD2D-24143B77E653}"/>
            </a:ext>
          </a:extLst>
        </xdr:cNvPr>
        <xdr:cNvPicPr>
          <a:picLocks noChangeAspect="1"/>
        </xdr:cNvPicPr>
      </xdr:nvPicPr>
      <xdr:blipFill>
        <a:blip xmlns:r="http://schemas.openxmlformats.org/officeDocument/2006/relationships" r:embed="rId1"/>
        <a:stretch>
          <a:fillRect/>
        </a:stretch>
      </xdr:blipFill>
      <xdr:spPr>
        <a:xfrm>
          <a:off x="0" y="0"/>
          <a:ext cx="11016342" cy="925286"/>
        </a:xfrm>
        <a:prstGeom prst="rect">
          <a:avLst/>
        </a:prstGeom>
      </xdr:spPr>
    </xdr:pic>
    <xdr:clientData/>
  </xdr:twoCellAnchor>
  <xdr:twoCellAnchor editAs="oneCell">
    <xdr:from>
      <xdr:col>0</xdr:col>
      <xdr:colOff>21772</xdr:colOff>
      <xdr:row>39</xdr:row>
      <xdr:rowOff>54427</xdr:rowOff>
    </xdr:from>
    <xdr:to>
      <xdr:col>7</xdr:col>
      <xdr:colOff>353466</xdr:colOff>
      <xdr:row>49</xdr:row>
      <xdr:rowOff>87085</xdr:rowOff>
    </xdr:to>
    <xdr:pic>
      <xdr:nvPicPr>
        <xdr:cNvPr id="3" name="Picture 2">
          <a:extLst>
            <a:ext uri="{FF2B5EF4-FFF2-40B4-BE49-F238E27FC236}">
              <a16:creationId xmlns:a16="http://schemas.microsoft.com/office/drawing/2014/main" id="{16BABF35-B379-B91B-E40B-791CDB0F6E9C}"/>
            </a:ext>
          </a:extLst>
        </xdr:cNvPr>
        <xdr:cNvPicPr>
          <a:picLocks noChangeAspect="1"/>
        </xdr:cNvPicPr>
      </xdr:nvPicPr>
      <xdr:blipFill>
        <a:blip xmlns:r="http://schemas.openxmlformats.org/officeDocument/2006/relationships" r:embed="rId2"/>
        <a:stretch>
          <a:fillRect/>
        </a:stretch>
      </xdr:blipFill>
      <xdr:spPr>
        <a:xfrm>
          <a:off x="21772" y="7500256"/>
          <a:ext cx="11016343" cy="188322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533399</xdr:colOff>
      <xdr:row>6</xdr:row>
      <xdr:rowOff>31679</xdr:rowOff>
    </xdr:to>
    <xdr:pic>
      <xdr:nvPicPr>
        <xdr:cNvPr id="2" name="Picture 1">
          <a:extLst>
            <a:ext uri="{FF2B5EF4-FFF2-40B4-BE49-F238E27FC236}">
              <a16:creationId xmlns:a16="http://schemas.microsoft.com/office/drawing/2014/main" id="{B8C8011D-472E-73CD-696A-95052D28BA62}"/>
            </a:ext>
          </a:extLst>
        </xdr:cNvPr>
        <xdr:cNvPicPr>
          <a:picLocks noChangeAspect="1"/>
        </xdr:cNvPicPr>
      </xdr:nvPicPr>
      <xdr:blipFill>
        <a:blip xmlns:r="http://schemas.openxmlformats.org/officeDocument/2006/relationships" r:embed="rId1"/>
        <a:stretch>
          <a:fillRect/>
        </a:stretch>
      </xdr:blipFill>
      <xdr:spPr>
        <a:xfrm>
          <a:off x="0" y="0"/>
          <a:ext cx="12551228" cy="1142022"/>
        </a:xfrm>
        <a:prstGeom prst="rect">
          <a:avLst/>
        </a:prstGeom>
      </xdr:spPr>
    </xdr:pic>
    <xdr:clientData/>
  </xdr:twoCellAnchor>
  <xdr:twoCellAnchor editAs="oneCell">
    <xdr:from>
      <xdr:col>0</xdr:col>
      <xdr:colOff>54427</xdr:colOff>
      <xdr:row>26</xdr:row>
      <xdr:rowOff>54428</xdr:rowOff>
    </xdr:from>
    <xdr:to>
      <xdr:col>9</xdr:col>
      <xdr:colOff>32657</xdr:colOff>
      <xdr:row>37</xdr:row>
      <xdr:rowOff>65315</xdr:rowOff>
    </xdr:to>
    <xdr:pic>
      <xdr:nvPicPr>
        <xdr:cNvPr id="4" name="Picture 3">
          <a:extLst>
            <a:ext uri="{FF2B5EF4-FFF2-40B4-BE49-F238E27FC236}">
              <a16:creationId xmlns:a16="http://schemas.microsoft.com/office/drawing/2014/main" id="{F1B5B625-3BCD-FBAE-4C5C-68494E1E5FA4}"/>
            </a:ext>
          </a:extLst>
        </xdr:cNvPr>
        <xdr:cNvPicPr>
          <a:picLocks noChangeAspect="1"/>
        </xdr:cNvPicPr>
      </xdr:nvPicPr>
      <xdr:blipFill>
        <a:blip xmlns:r="http://schemas.openxmlformats.org/officeDocument/2006/relationships" r:embed="rId2"/>
        <a:stretch>
          <a:fillRect/>
        </a:stretch>
      </xdr:blipFill>
      <xdr:spPr>
        <a:xfrm>
          <a:off x="54427" y="5040085"/>
          <a:ext cx="12605659" cy="204651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598713</xdr:colOff>
      <xdr:row>4</xdr:row>
      <xdr:rowOff>65314</xdr:rowOff>
    </xdr:to>
    <xdr:pic>
      <xdr:nvPicPr>
        <xdr:cNvPr id="2" name="Picture 1">
          <a:extLst>
            <a:ext uri="{FF2B5EF4-FFF2-40B4-BE49-F238E27FC236}">
              <a16:creationId xmlns:a16="http://schemas.microsoft.com/office/drawing/2014/main" id="{F330D426-243C-E724-A263-DB2ACBC41AD1}"/>
            </a:ext>
          </a:extLst>
        </xdr:cNvPr>
        <xdr:cNvPicPr>
          <a:picLocks noChangeAspect="1"/>
        </xdr:cNvPicPr>
      </xdr:nvPicPr>
      <xdr:blipFill>
        <a:blip xmlns:r="http://schemas.openxmlformats.org/officeDocument/2006/relationships" r:embed="rId1"/>
        <a:stretch>
          <a:fillRect/>
        </a:stretch>
      </xdr:blipFill>
      <xdr:spPr>
        <a:xfrm>
          <a:off x="0" y="0"/>
          <a:ext cx="12311742" cy="805543"/>
        </a:xfrm>
        <a:prstGeom prst="rect">
          <a:avLst/>
        </a:prstGeom>
      </xdr:spPr>
    </xdr:pic>
    <xdr:clientData/>
  </xdr:twoCellAnchor>
  <xdr:twoCellAnchor editAs="oneCell">
    <xdr:from>
      <xdr:col>1</xdr:col>
      <xdr:colOff>201707</xdr:colOff>
      <xdr:row>41</xdr:row>
      <xdr:rowOff>131104</xdr:rowOff>
    </xdr:from>
    <xdr:to>
      <xdr:col>8</xdr:col>
      <xdr:colOff>190501</xdr:colOff>
      <xdr:row>49</xdr:row>
      <xdr:rowOff>82040</xdr:rowOff>
    </xdr:to>
    <xdr:pic>
      <xdr:nvPicPr>
        <xdr:cNvPr id="4" name="Picture 3">
          <a:extLst>
            <a:ext uri="{FF2B5EF4-FFF2-40B4-BE49-F238E27FC236}">
              <a16:creationId xmlns:a16="http://schemas.microsoft.com/office/drawing/2014/main" id="{4C20AAE0-24E9-A2DB-9812-0E5C19E0E82E}"/>
            </a:ext>
          </a:extLst>
        </xdr:cNvPr>
        <xdr:cNvPicPr>
          <a:picLocks noChangeAspect="1"/>
        </xdr:cNvPicPr>
      </xdr:nvPicPr>
      <xdr:blipFill>
        <a:blip xmlns:r="http://schemas.openxmlformats.org/officeDocument/2006/relationships" r:embed="rId2"/>
        <a:stretch>
          <a:fillRect/>
        </a:stretch>
      </xdr:blipFill>
      <xdr:spPr>
        <a:xfrm>
          <a:off x="806825" y="8176928"/>
          <a:ext cx="11385176" cy="1474936"/>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145999</xdr:colOff>
      <xdr:row>6</xdr:row>
      <xdr:rowOff>119743</xdr:rowOff>
    </xdr:to>
    <xdr:pic>
      <xdr:nvPicPr>
        <xdr:cNvPr id="2" name="Picture 1">
          <a:extLst>
            <a:ext uri="{FF2B5EF4-FFF2-40B4-BE49-F238E27FC236}">
              <a16:creationId xmlns:a16="http://schemas.microsoft.com/office/drawing/2014/main" id="{3006FC2D-5B41-66C4-2CD7-B4FF45455982}"/>
            </a:ext>
          </a:extLst>
        </xdr:cNvPr>
        <xdr:cNvPicPr>
          <a:picLocks noChangeAspect="1"/>
        </xdr:cNvPicPr>
      </xdr:nvPicPr>
      <xdr:blipFill>
        <a:blip xmlns:r="http://schemas.openxmlformats.org/officeDocument/2006/relationships" r:embed="rId1"/>
        <a:stretch>
          <a:fillRect/>
        </a:stretch>
      </xdr:blipFill>
      <xdr:spPr>
        <a:xfrm>
          <a:off x="0" y="0"/>
          <a:ext cx="14232113" cy="1230086"/>
        </a:xfrm>
        <a:prstGeom prst="rect">
          <a:avLst/>
        </a:prstGeom>
      </xdr:spPr>
    </xdr:pic>
    <xdr:clientData/>
  </xdr:twoCellAnchor>
  <xdr:twoCellAnchor editAs="oneCell">
    <xdr:from>
      <xdr:col>1</xdr:col>
      <xdr:colOff>190500</xdr:colOff>
      <xdr:row>23</xdr:row>
      <xdr:rowOff>56030</xdr:rowOff>
    </xdr:from>
    <xdr:to>
      <xdr:col>7</xdr:col>
      <xdr:colOff>353074</xdr:colOff>
      <xdr:row>28</xdr:row>
      <xdr:rowOff>75216</xdr:rowOff>
    </xdr:to>
    <xdr:pic>
      <xdr:nvPicPr>
        <xdr:cNvPr id="4" name="Picture 3">
          <a:extLst>
            <a:ext uri="{FF2B5EF4-FFF2-40B4-BE49-F238E27FC236}">
              <a16:creationId xmlns:a16="http://schemas.microsoft.com/office/drawing/2014/main" id="{14ACD366-5950-3652-0624-181B73350D0D}"/>
            </a:ext>
          </a:extLst>
        </xdr:cNvPr>
        <xdr:cNvPicPr>
          <a:picLocks noChangeAspect="1"/>
        </xdr:cNvPicPr>
      </xdr:nvPicPr>
      <xdr:blipFill>
        <a:blip xmlns:r="http://schemas.openxmlformats.org/officeDocument/2006/relationships" r:embed="rId2"/>
        <a:stretch>
          <a:fillRect/>
        </a:stretch>
      </xdr:blipFill>
      <xdr:spPr>
        <a:xfrm>
          <a:off x="795618" y="4796118"/>
          <a:ext cx="12679544" cy="9716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607320</xdr:colOff>
      <xdr:row>48</xdr:row>
      <xdr:rowOff>65313</xdr:rowOff>
    </xdr:to>
    <xdr:pic>
      <xdr:nvPicPr>
        <xdr:cNvPr id="2" name="Picture 1">
          <a:extLst>
            <a:ext uri="{FF2B5EF4-FFF2-40B4-BE49-F238E27FC236}">
              <a16:creationId xmlns:a16="http://schemas.microsoft.com/office/drawing/2014/main" id="{E62DF55C-3724-EF42-3396-3E82C202A641}"/>
            </a:ext>
          </a:extLst>
        </xdr:cNvPr>
        <xdr:cNvPicPr>
          <a:picLocks noChangeAspect="1"/>
        </xdr:cNvPicPr>
      </xdr:nvPicPr>
      <xdr:blipFill>
        <a:blip xmlns:r="http://schemas.openxmlformats.org/officeDocument/2006/relationships" r:embed="rId1"/>
        <a:stretch>
          <a:fillRect/>
        </a:stretch>
      </xdr:blipFill>
      <xdr:spPr>
        <a:xfrm>
          <a:off x="0" y="0"/>
          <a:ext cx="13408920" cy="947057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76199</xdr:colOff>
      <xdr:row>5</xdr:row>
      <xdr:rowOff>0</xdr:rowOff>
    </xdr:to>
    <xdr:pic>
      <xdr:nvPicPr>
        <xdr:cNvPr id="2" name="Picture 1">
          <a:extLst>
            <a:ext uri="{FF2B5EF4-FFF2-40B4-BE49-F238E27FC236}">
              <a16:creationId xmlns:a16="http://schemas.microsoft.com/office/drawing/2014/main" id="{711D6397-2EE4-DBBC-0BD0-CDA902F3FD1C}"/>
            </a:ext>
          </a:extLst>
        </xdr:cNvPr>
        <xdr:cNvPicPr>
          <a:picLocks noChangeAspect="1"/>
        </xdr:cNvPicPr>
      </xdr:nvPicPr>
      <xdr:blipFill>
        <a:blip xmlns:r="http://schemas.openxmlformats.org/officeDocument/2006/relationships" r:embed="rId1"/>
        <a:stretch>
          <a:fillRect/>
        </a:stretch>
      </xdr:blipFill>
      <xdr:spPr>
        <a:xfrm>
          <a:off x="0" y="0"/>
          <a:ext cx="11244942" cy="925286"/>
        </a:xfrm>
        <a:prstGeom prst="rect">
          <a:avLst/>
        </a:prstGeom>
      </xdr:spPr>
    </xdr:pic>
    <xdr:clientData/>
  </xdr:twoCellAnchor>
  <xdr:twoCellAnchor editAs="oneCell">
    <xdr:from>
      <xdr:col>0</xdr:col>
      <xdr:colOff>0</xdr:colOff>
      <xdr:row>35</xdr:row>
      <xdr:rowOff>54429</xdr:rowOff>
    </xdr:from>
    <xdr:to>
      <xdr:col>8</xdr:col>
      <xdr:colOff>68107</xdr:colOff>
      <xdr:row>46</xdr:row>
      <xdr:rowOff>130629</xdr:rowOff>
    </xdr:to>
    <xdr:pic>
      <xdr:nvPicPr>
        <xdr:cNvPr id="3" name="Picture 2">
          <a:extLst>
            <a:ext uri="{FF2B5EF4-FFF2-40B4-BE49-F238E27FC236}">
              <a16:creationId xmlns:a16="http://schemas.microsoft.com/office/drawing/2014/main" id="{45EDAD53-7721-333E-3C4C-A780094C1E32}"/>
            </a:ext>
          </a:extLst>
        </xdr:cNvPr>
        <xdr:cNvPicPr>
          <a:picLocks noChangeAspect="1"/>
        </xdr:cNvPicPr>
      </xdr:nvPicPr>
      <xdr:blipFill>
        <a:blip xmlns:r="http://schemas.openxmlformats.org/officeDocument/2006/relationships" r:embed="rId2"/>
        <a:stretch>
          <a:fillRect/>
        </a:stretch>
      </xdr:blipFill>
      <xdr:spPr>
        <a:xfrm>
          <a:off x="0" y="6781800"/>
          <a:ext cx="11236850" cy="2111829"/>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32017</xdr:colOff>
      <xdr:row>10</xdr:row>
      <xdr:rowOff>177893</xdr:rowOff>
    </xdr:to>
    <xdr:pic>
      <xdr:nvPicPr>
        <xdr:cNvPr id="3" name="Picture 2">
          <a:extLst>
            <a:ext uri="{FF2B5EF4-FFF2-40B4-BE49-F238E27FC236}">
              <a16:creationId xmlns:a16="http://schemas.microsoft.com/office/drawing/2014/main" id="{71324AC2-76B8-B7D1-8AFF-08C649E17E1F}"/>
            </a:ext>
          </a:extLst>
        </xdr:cNvPr>
        <xdr:cNvPicPr>
          <a:picLocks noChangeAspect="1"/>
        </xdr:cNvPicPr>
      </xdr:nvPicPr>
      <xdr:blipFill>
        <a:blip xmlns:r="http://schemas.openxmlformats.org/officeDocument/2006/relationships" r:embed="rId1"/>
        <a:stretch>
          <a:fillRect/>
        </a:stretch>
      </xdr:blipFill>
      <xdr:spPr>
        <a:xfrm>
          <a:off x="0" y="0"/>
          <a:ext cx="14369143" cy="2028464"/>
        </a:xfrm>
        <a:prstGeom prst="rect">
          <a:avLst/>
        </a:prstGeom>
      </xdr:spPr>
    </xdr:pic>
    <xdr:clientData/>
  </xdr:twoCellAnchor>
  <xdr:twoCellAnchor editAs="oneCell">
    <xdr:from>
      <xdr:col>1</xdr:col>
      <xdr:colOff>114299</xdr:colOff>
      <xdr:row>28</xdr:row>
      <xdr:rowOff>77159</xdr:rowOff>
    </xdr:from>
    <xdr:to>
      <xdr:col>7</xdr:col>
      <xdr:colOff>559973</xdr:colOff>
      <xdr:row>30</xdr:row>
      <xdr:rowOff>153359</xdr:rowOff>
    </xdr:to>
    <xdr:pic>
      <xdr:nvPicPr>
        <xdr:cNvPr id="4" name="Picture 3">
          <a:extLst>
            <a:ext uri="{FF2B5EF4-FFF2-40B4-BE49-F238E27FC236}">
              <a16:creationId xmlns:a16="http://schemas.microsoft.com/office/drawing/2014/main" id="{54F8364F-A24F-8EAB-B0ED-0FA67BD9DB64}"/>
            </a:ext>
          </a:extLst>
        </xdr:cNvPr>
        <xdr:cNvPicPr>
          <a:picLocks noChangeAspect="1"/>
        </xdr:cNvPicPr>
      </xdr:nvPicPr>
      <xdr:blipFill>
        <a:blip xmlns:r="http://schemas.openxmlformats.org/officeDocument/2006/relationships" r:embed="rId2"/>
        <a:stretch>
          <a:fillRect/>
        </a:stretch>
      </xdr:blipFill>
      <xdr:spPr>
        <a:xfrm>
          <a:off x="719417" y="5455983"/>
          <a:ext cx="12335115" cy="479611"/>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1092109</xdr:colOff>
      <xdr:row>5</xdr:row>
      <xdr:rowOff>76200</xdr:rowOff>
    </xdr:to>
    <xdr:pic>
      <xdr:nvPicPr>
        <xdr:cNvPr id="2" name="Picture 1">
          <a:extLst>
            <a:ext uri="{FF2B5EF4-FFF2-40B4-BE49-F238E27FC236}">
              <a16:creationId xmlns:a16="http://schemas.microsoft.com/office/drawing/2014/main" id="{6B4DB0A0-E114-AA3E-69EC-04BC91395A48}"/>
            </a:ext>
          </a:extLst>
        </xdr:cNvPr>
        <xdr:cNvPicPr>
          <a:picLocks noChangeAspect="1"/>
        </xdr:cNvPicPr>
      </xdr:nvPicPr>
      <xdr:blipFill>
        <a:blip xmlns:r="http://schemas.openxmlformats.org/officeDocument/2006/relationships" r:embed="rId1"/>
        <a:stretch>
          <a:fillRect/>
        </a:stretch>
      </xdr:blipFill>
      <xdr:spPr>
        <a:xfrm>
          <a:off x="0" y="0"/>
          <a:ext cx="14118771" cy="105591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326571</xdr:colOff>
      <xdr:row>4</xdr:row>
      <xdr:rowOff>101271</xdr:rowOff>
    </xdr:to>
    <xdr:pic>
      <xdr:nvPicPr>
        <xdr:cNvPr id="2" name="Picture 1">
          <a:extLst>
            <a:ext uri="{FF2B5EF4-FFF2-40B4-BE49-F238E27FC236}">
              <a16:creationId xmlns:a16="http://schemas.microsoft.com/office/drawing/2014/main" id="{DCEBED04-B087-AA4F-E0B0-9AD5F4C97264}"/>
            </a:ext>
          </a:extLst>
        </xdr:cNvPr>
        <xdr:cNvPicPr>
          <a:picLocks noChangeAspect="1"/>
        </xdr:cNvPicPr>
      </xdr:nvPicPr>
      <xdr:blipFill>
        <a:blip xmlns:r="http://schemas.openxmlformats.org/officeDocument/2006/relationships" r:embed="rId1"/>
        <a:stretch>
          <a:fillRect/>
        </a:stretch>
      </xdr:blipFill>
      <xdr:spPr>
        <a:xfrm>
          <a:off x="0" y="0"/>
          <a:ext cx="11495314" cy="8415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590549</xdr:colOff>
      <xdr:row>5</xdr:row>
      <xdr:rowOff>0</xdr:rowOff>
    </xdr:to>
    <xdr:pic>
      <xdr:nvPicPr>
        <xdr:cNvPr id="2" name="Picture 1">
          <a:extLst>
            <a:ext uri="{FF2B5EF4-FFF2-40B4-BE49-F238E27FC236}">
              <a16:creationId xmlns:a16="http://schemas.microsoft.com/office/drawing/2014/main" id="{E1C97158-C255-4585-1C1C-5EA4868FF775}"/>
            </a:ext>
          </a:extLst>
        </xdr:cNvPr>
        <xdr:cNvPicPr>
          <a:picLocks noChangeAspect="1"/>
        </xdr:cNvPicPr>
      </xdr:nvPicPr>
      <xdr:blipFill>
        <a:blip xmlns:r="http://schemas.openxmlformats.org/officeDocument/2006/relationships" r:embed="rId1"/>
        <a:stretch>
          <a:fillRect/>
        </a:stretch>
      </xdr:blipFill>
      <xdr:spPr>
        <a:xfrm>
          <a:off x="0" y="0"/>
          <a:ext cx="11527970" cy="92528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468084</xdr:colOff>
      <xdr:row>5</xdr:row>
      <xdr:rowOff>43542</xdr:rowOff>
    </xdr:to>
    <xdr:pic>
      <xdr:nvPicPr>
        <xdr:cNvPr id="2" name="Picture 1">
          <a:extLst>
            <a:ext uri="{FF2B5EF4-FFF2-40B4-BE49-F238E27FC236}">
              <a16:creationId xmlns:a16="http://schemas.microsoft.com/office/drawing/2014/main" id="{4D9B4D16-F5DD-1E35-18E0-7849B2AD3EED}"/>
            </a:ext>
          </a:extLst>
        </xdr:cNvPr>
        <xdr:cNvPicPr>
          <a:picLocks noChangeAspect="1"/>
        </xdr:cNvPicPr>
      </xdr:nvPicPr>
      <xdr:blipFill>
        <a:blip xmlns:r="http://schemas.openxmlformats.org/officeDocument/2006/relationships" r:embed="rId1"/>
        <a:stretch>
          <a:fillRect/>
        </a:stretch>
      </xdr:blipFill>
      <xdr:spPr>
        <a:xfrm>
          <a:off x="0" y="0"/>
          <a:ext cx="12823370" cy="968828"/>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533400</xdr:colOff>
      <xdr:row>5</xdr:row>
      <xdr:rowOff>60753</xdr:rowOff>
    </xdr:to>
    <xdr:pic>
      <xdr:nvPicPr>
        <xdr:cNvPr id="2" name="Picture 1">
          <a:extLst>
            <a:ext uri="{FF2B5EF4-FFF2-40B4-BE49-F238E27FC236}">
              <a16:creationId xmlns:a16="http://schemas.microsoft.com/office/drawing/2014/main" id="{9A1118FA-AD57-8E4C-700A-28F1796920EF}"/>
            </a:ext>
          </a:extLst>
        </xdr:cNvPr>
        <xdr:cNvPicPr>
          <a:picLocks noChangeAspect="1"/>
        </xdr:cNvPicPr>
      </xdr:nvPicPr>
      <xdr:blipFill>
        <a:blip xmlns:r="http://schemas.openxmlformats.org/officeDocument/2006/relationships" r:embed="rId1"/>
        <a:stretch>
          <a:fillRect/>
        </a:stretch>
      </xdr:blipFill>
      <xdr:spPr>
        <a:xfrm>
          <a:off x="0" y="1"/>
          <a:ext cx="12899571" cy="986038"/>
        </a:xfrm>
        <a:prstGeom prst="rect">
          <a:avLst/>
        </a:prstGeom>
      </xdr:spPr>
    </xdr:pic>
    <xdr:clientData/>
  </xdr:twoCellAnchor>
  <xdr:twoCellAnchor editAs="oneCell">
    <xdr:from>
      <xdr:col>2</xdr:col>
      <xdr:colOff>0</xdr:colOff>
      <xdr:row>40</xdr:row>
      <xdr:rowOff>0</xdr:rowOff>
    </xdr:from>
    <xdr:to>
      <xdr:col>4</xdr:col>
      <xdr:colOff>345399</xdr:colOff>
      <xdr:row>41</xdr:row>
      <xdr:rowOff>142922</xdr:rowOff>
    </xdr:to>
    <xdr:pic>
      <xdr:nvPicPr>
        <xdr:cNvPr id="3" name="Picture 2">
          <a:extLst>
            <a:ext uri="{FF2B5EF4-FFF2-40B4-BE49-F238E27FC236}">
              <a16:creationId xmlns:a16="http://schemas.microsoft.com/office/drawing/2014/main" id="{D73C86B4-CBAF-1121-A37D-C61A1D9A806C}"/>
            </a:ext>
          </a:extLst>
        </xdr:cNvPr>
        <xdr:cNvPicPr>
          <a:picLocks noChangeAspect="1"/>
        </xdr:cNvPicPr>
      </xdr:nvPicPr>
      <xdr:blipFill>
        <a:blip xmlns:r="http://schemas.openxmlformats.org/officeDocument/2006/relationships" r:embed="rId2"/>
        <a:stretch>
          <a:fillRect/>
        </a:stretch>
      </xdr:blipFill>
      <xdr:spPr>
        <a:xfrm>
          <a:off x="1053353" y="8415618"/>
          <a:ext cx="5858693" cy="33342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15257625" cy="10330543"/>
    <xdr:pic>
      <xdr:nvPicPr>
        <xdr:cNvPr id="2" name="Picture 1">
          <a:extLst>
            <a:ext uri="{FF2B5EF4-FFF2-40B4-BE49-F238E27FC236}">
              <a16:creationId xmlns:a16="http://schemas.microsoft.com/office/drawing/2014/main" id="{C897529B-62BF-4368-942E-DD628E5A55B0}"/>
            </a:ext>
          </a:extLst>
        </xdr:cNvPr>
        <xdr:cNvPicPr>
          <a:picLocks noChangeAspect="1"/>
        </xdr:cNvPicPr>
      </xdr:nvPicPr>
      <xdr:blipFill>
        <a:blip xmlns:r="http://schemas.openxmlformats.org/officeDocument/2006/relationships" r:embed="rId1"/>
        <a:stretch>
          <a:fillRect/>
        </a:stretch>
      </xdr:blipFill>
      <xdr:spPr>
        <a:xfrm>
          <a:off x="0" y="0"/>
          <a:ext cx="15257625" cy="10330543"/>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0</xdr:rowOff>
    </xdr:from>
    <xdr:ext cx="15245561" cy="10308771"/>
    <xdr:pic>
      <xdr:nvPicPr>
        <xdr:cNvPr id="2" name="Picture 1">
          <a:extLst>
            <a:ext uri="{FF2B5EF4-FFF2-40B4-BE49-F238E27FC236}">
              <a16:creationId xmlns:a16="http://schemas.microsoft.com/office/drawing/2014/main" id="{0F7977BC-DD93-4D59-A1F2-7793180262A8}"/>
            </a:ext>
          </a:extLst>
        </xdr:cNvPr>
        <xdr:cNvPicPr>
          <a:picLocks noChangeAspect="1"/>
        </xdr:cNvPicPr>
      </xdr:nvPicPr>
      <xdr:blipFill>
        <a:blip xmlns:r="http://schemas.openxmlformats.org/officeDocument/2006/relationships" r:embed="rId1"/>
        <a:stretch>
          <a:fillRect/>
        </a:stretch>
      </xdr:blipFill>
      <xdr:spPr>
        <a:xfrm>
          <a:off x="0" y="0"/>
          <a:ext cx="15245561" cy="10308771"/>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418592</xdr:colOff>
      <xdr:row>6</xdr:row>
      <xdr:rowOff>10886</xdr:rowOff>
    </xdr:to>
    <xdr:pic>
      <xdr:nvPicPr>
        <xdr:cNvPr id="4" name="Picture 3">
          <a:extLst>
            <a:ext uri="{FF2B5EF4-FFF2-40B4-BE49-F238E27FC236}">
              <a16:creationId xmlns:a16="http://schemas.microsoft.com/office/drawing/2014/main" id="{107093D4-0852-958D-47AE-9ABE2A1A01D7}"/>
            </a:ext>
          </a:extLst>
        </xdr:cNvPr>
        <xdr:cNvPicPr>
          <a:picLocks noChangeAspect="1"/>
        </xdr:cNvPicPr>
      </xdr:nvPicPr>
      <xdr:blipFill>
        <a:blip xmlns:r="http://schemas.openxmlformats.org/officeDocument/2006/relationships" r:embed="rId1"/>
        <a:stretch>
          <a:fillRect/>
        </a:stretch>
      </xdr:blipFill>
      <xdr:spPr>
        <a:xfrm>
          <a:off x="0" y="0"/>
          <a:ext cx="14907478" cy="1121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598713</xdr:colOff>
      <xdr:row>46</xdr:row>
      <xdr:rowOff>13660</xdr:rowOff>
    </xdr:to>
    <xdr:pic>
      <xdr:nvPicPr>
        <xdr:cNvPr id="2" name="Picture 1">
          <a:extLst>
            <a:ext uri="{FF2B5EF4-FFF2-40B4-BE49-F238E27FC236}">
              <a16:creationId xmlns:a16="http://schemas.microsoft.com/office/drawing/2014/main" id="{8FA0FED6-05A9-E06E-A392-A24F11719A86}"/>
            </a:ext>
          </a:extLst>
        </xdr:cNvPr>
        <xdr:cNvPicPr>
          <a:picLocks noChangeAspect="1"/>
        </xdr:cNvPicPr>
      </xdr:nvPicPr>
      <xdr:blipFill>
        <a:blip xmlns:r="http://schemas.openxmlformats.org/officeDocument/2006/relationships" r:embed="rId1"/>
        <a:stretch>
          <a:fillRect/>
        </a:stretch>
      </xdr:blipFill>
      <xdr:spPr>
        <a:xfrm>
          <a:off x="0" y="0"/>
          <a:ext cx="12790713" cy="902703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43543</xdr:colOff>
      <xdr:row>0</xdr:row>
      <xdr:rowOff>0</xdr:rowOff>
    </xdr:from>
    <xdr:to>
      <xdr:col>10</xdr:col>
      <xdr:colOff>336730</xdr:colOff>
      <xdr:row>6</xdr:row>
      <xdr:rowOff>21771</xdr:rowOff>
    </xdr:to>
    <xdr:pic>
      <xdr:nvPicPr>
        <xdr:cNvPr id="5" name="Picture 4">
          <a:extLst>
            <a:ext uri="{FF2B5EF4-FFF2-40B4-BE49-F238E27FC236}">
              <a16:creationId xmlns:a16="http://schemas.microsoft.com/office/drawing/2014/main" id="{D6C2D702-3C07-3990-159C-0854913E2E91}"/>
            </a:ext>
          </a:extLst>
        </xdr:cNvPr>
        <xdr:cNvPicPr>
          <a:picLocks noChangeAspect="1"/>
        </xdr:cNvPicPr>
      </xdr:nvPicPr>
      <xdr:blipFill>
        <a:blip xmlns:r="http://schemas.openxmlformats.org/officeDocument/2006/relationships" r:embed="rId1"/>
        <a:stretch>
          <a:fillRect/>
        </a:stretch>
      </xdr:blipFill>
      <xdr:spPr>
        <a:xfrm>
          <a:off x="43543" y="0"/>
          <a:ext cx="13987416" cy="1132114"/>
        </a:xfrm>
        <a:prstGeom prst="rect">
          <a:avLst/>
        </a:prstGeom>
      </xdr:spPr>
    </xdr:pic>
    <xdr:clientData/>
  </xdr:twoCellAnchor>
  <xdr:twoCellAnchor editAs="oneCell">
    <xdr:from>
      <xdr:col>2</xdr:col>
      <xdr:colOff>0</xdr:colOff>
      <xdr:row>38</xdr:row>
      <xdr:rowOff>33618</xdr:rowOff>
    </xdr:from>
    <xdr:to>
      <xdr:col>2</xdr:col>
      <xdr:colOff>1590897</xdr:colOff>
      <xdr:row>39</xdr:row>
      <xdr:rowOff>128908</xdr:rowOff>
    </xdr:to>
    <xdr:pic>
      <xdr:nvPicPr>
        <xdr:cNvPr id="2" name="Picture 1">
          <a:extLst>
            <a:ext uri="{FF2B5EF4-FFF2-40B4-BE49-F238E27FC236}">
              <a16:creationId xmlns:a16="http://schemas.microsoft.com/office/drawing/2014/main" id="{DF13DBFF-F8E0-3B0F-6277-CFDFC2F5EE22}"/>
            </a:ext>
          </a:extLst>
        </xdr:cNvPr>
        <xdr:cNvPicPr>
          <a:picLocks noChangeAspect="1"/>
        </xdr:cNvPicPr>
      </xdr:nvPicPr>
      <xdr:blipFill>
        <a:blip xmlns:r="http://schemas.openxmlformats.org/officeDocument/2006/relationships" r:embed="rId2"/>
        <a:stretch>
          <a:fillRect/>
        </a:stretch>
      </xdr:blipFill>
      <xdr:spPr>
        <a:xfrm>
          <a:off x="1210235" y="8628530"/>
          <a:ext cx="1590897" cy="28579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457200</xdr:colOff>
      <xdr:row>5</xdr:row>
      <xdr:rowOff>97970</xdr:rowOff>
    </xdr:to>
    <xdr:pic>
      <xdr:nvPicPr>
        <xdr:cNvPr id="4" name="Picture 3">
          <a:extLst>
            <a:ext uri="{FF2B5EF4-FFF2-40B4-BE49-F238E27FC236}">
              <a16:creationId xmlns:a16="http://schemas.microsoft.com/office/drawing/2014/main" id="{F0E883A3-EDE3-1CA5-EE78-51234312B7FB}"/>
            </a:ext>
          </a:extLst>
        </xdr:cNvPr>
        <xdr:cNvPicPr>
          <a:picLocks noChangeAspect="1"/>
        </xdr:cNvPicPr>
      </xdr:nvPicPr>
      <xdr:blipFill>
        <a:blip xmlns:r="http://schemas.openxmlformats.org/officeDocument/2006/relationships" r:embed="rId1"/>
        <a:stretch>
          <a:fillRect/>
        </a:stretch>
      </xdr:blipFill>
      <xdr:spPr>
        <a:xfrm>
          <a:off x="0" y="0"/>
          <a:ext cx="14663057" cy="1023256"/>
        </a:xfrm>
        <a:prstGeom prst="rect">
          <a:avLst/>
        </a:prstGeom>
      </xdr:spPr>
    </xdr:pic>
    <xdr:clientData/>
  </xdr:twoCellAnchor>
  <xdr:twoCellAnchor editAs="oneCell">
    <xdr:from>
      <xdr:col>0</xdr:col>
      <xdr:colOff>0</xdr:colOff>
      <xdr:row>30</xdr:row>
      <xdr:rowOff>0</xdr:rowOff>
    </xdr:from>
    <xdr:to>
      <xdr:col>11</xdr:col>
      <xdr:colOff>230819</xdr:colOff>
      <xdr:row>43</xdr:row>
      <xdr:rowOff>163285</xdr:rowOff>
    </xdr:to>
    <xdr:pic>
      <xdr:nvPicPr>
        <xdr:cNvPr id="5" name="Picture 4">
          <a:extLst>
            <a:ext uri="{FF2B5EF4-FFF2-40B4-BE49-F238E27FC236}">
              <a16:creationId xmlns:a16="http://schemas.microsoft.com/office/drawing/2014/main" id="{2AC6161F-7A91-33EF-6DD2-9E7DB987DC73}"/>
            </a:ext>
          </a:extLst>
        </xdr:cNvPr>
        <xdr:cNvPicPr>
          <a:picLocks noChangeAspect="1"/>
        </xdr:cNvPicPr>
      </xdr:nvPicPr>
      <xdr:blipFill>
        <a:blip xmlns:r="http://schemas.openxmlformats.org/officeDocument/2006/relationships" r:embed="rId2"/>
        <a:stretch>
          <a:fillRect/>
        </a:stretch>
      </xdr:blipFill>
      <xdr:spPr>
        <a:xfrm>
          <a:off x="0" y="6335486"/>
          <a:ext cx="16265476" cy="2569028"/>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16873</xdr:colOff>
      <xdr:row>0</xdr:row>
      <xdr:rowOff>0</xdr:rowOff>
    </xdr:from>
    <xdr:to>
      <xdr:col>10</xdr:col>
      <xdr:colOff>337458</xdr:colOff>
      <xdr:row>5</xdr:row>
      <xdr:rowOff>158214</xdr:rowOff>
    </xdr:to>
    <xdr:pic>
      <xdr:nvPicPr>
        <xdr:cNvPr id="4" name="Picture 3">
          <a:extLst>
            <a:ext uri="{FF2B5EF4-FFF2-40B4-BE49-F238E27FC236}">
              <a16:creationId xmlns:a16="http://schemas.microsoft.com/office/drawing/2014/main" id="{CB7AD5E7-1DBF-E04D-BE37-FA0930925C88}"/>
            </a:ext>
          </a:extLst>
        </xdr:cNvPr>
        <xdr:cNvPicPr>
          <a:picLocks noChangeAspect="1"/>
        </xdr:cNvPicPr>
      </xdr:nvPicPr>
      <xdr:blipFill>
        <a:blip xmlns:r="http://schemas.openxmlformats.org/officeDocument/2006/relationships" r:embed="rId1"/>
        <a:stretch>
          <a:fillRect/>
        </a:stretch>
      </xdr:blipFill>
      <xdr:spPr>
        <a:xfrm>
          <a:off x="16873" y="0"/>
          <a:ext cx="14929214" cy="3347728"/>
        </a:xfrm>
        <a:prstGeom prst="rect">
          <a:avLst/>
        </a:prstGeom>
      </xdr:spPr>
    </xdr:pic>
    <xdr:clientData/>
  </xdr:twoCellAnchor>
  <xdr:twoCellAnchor editAs="oneCell">
    <xdr:from>
      <xdr:col>0</xdr:col>
      <xdr:colOff>0</xdr:colOff>
      <xdr:row>21</xdr:row>
      <xdr:rowOff>43543</xdr:rowOff>
    </xdr:from>
    <xdr:to>
      <xdr:col>10</xdr:col>
      <xdr:colOff>304801</xdr:colOff>
      <xdr:row>33</xdr:row>
      <xdr:rowOff>0</xdr:rowOff>
    </xdr:to>
    <xdr:pic>
      <xdr:nvPicPr>
        <xdr:cNvPr id="5" name="Picture 4">
          <a:extLst>
            <a:ext uri="{FF2B5EF4-FFF2-40B4-BE49-F238E27FC236}">
              <a16:creationId xmlns:a16="http://schemas.microsoft.com/office/drawing/2014/main" id="{92CD117B-931F-CBA2-4240-A59CF77221B9}"/>
            </a:ext>
          </a:extLst>
        </xdr:cNvPr>
        <xdr:cNvPicPr>
          <a:picLocks noChangeAspect="1"/>
        </xdr:cNvPicPr>
      </xdr:nvPicPr>
      <xdr:blipFill>
        <a:blip xmlns:r="http://schemas.openxmlformats.org/officeDocument/2006/relationships" r:embed="rId2"/>
        <a:stretch>
          <a:fillRect/>
        </a:stretch>
      </xdr:blipFill>
      <xdr:spPr>
        <a:xfrm>
          <a:off x="0" y="6553200"/>
          <a:ext cx="14913430" cy="219891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478971</xdr:colOff>
      <xdr:row>5</xdr:row>
      <xdr:rowOff>43542</xdr:rowOff>
    </xdr:to>
    <xdr:pic>
      <xdr:nvPicPr>
        <xdr:cNvPr id="4" name="Picture 3">
          <a:extLst>
            <a:ext uri="{FF2B5EF4-FFF2-40B4-BE49-F238E27FC236}">
              <a16:creationId xmlns:a16="http://schemas.microsoft.com/office/drawing/2014/main" id="{4CE118F2-DBF5-CF22-F489-C1C69188B50B}"/>
            </a:ext>
          </a:extLst>
        </xdr:cNvPr>
        <xdr:cNvPicPr>
          <a:picLocks noChangeAspect="1"/>
        </xdr:cNvPicPr>
      </xdr:nvPicPr>
      <xdr:blipFill>
        <a:blip xmlns:r="http://schemas.openxmlformats.org/officeDocument/2006/relationships" r:embed="rId1"/>
        <a:stretch>
          <a:fillRect/>
        </a:stretch>
      </xdr:blipFill>
      <xdr:spPr>
        <a:xfrm>
          <a:off x="0" y="0"/>
          <a:ext cx="13999028" cy="968828"/>
        </a:xfrm>
        <a:prstGeom prst="rect">
          <a:avLst/>
        </a:prstGeom>
      </xdr:spPr>
    </xdr:pic>
    <xdr:clientData/>
  </xdr:twoCellAnchor>
  <xdr:twoCellAnchor editAs="oneCell">
    <xdr:from>
      <xdr:col>0</xdr:col>
      <xdr:colOff>0</xdr:colOff>
      <xdr:row>30</xdr:row>
      <xdr:rowOff>54428</xdr:rowOff>
    </xdr:from>
    <xdr:to>
      <xdr:col>8</xdr:col>
      <xdr:colOff>598713</xdr:colOff>
      <xdr:row>46</xdr:row>
      <xdr:rowOff>90646</xdr:rowOff>
    </xdr:to>
    <xdr:pic>
      <xdr:nvPicPr>
        <xdr:cNvPr id="5" name="Picture 4">
          <a:extLst>
            <a:ext uri="{FF2B5EF4-FFF2-40B4-BE49-F238E27FC236}">
              <a16:creationId xmlns:a16="http://schemas.microsoft.com/office/drawing/2014/main" id="{FA359123-68D5-EC50-DCD8-52DB849546EB}"/>
            </a:ext>
          </a:extLst>
        </xdr:cNvPr>
        <xdr:cNvPicPr>
          <a:picLocks noChangeAspect="1"/>
        </xdr:cNvPicPr>
      </xdr:nvPicPr>
      <xdr:blipFill>
        <a:blip xmlns:r="http://schemas.openxmlformats.org/officeDocument/2006/relationships" r:embed="rId2"/>
        <a:stretch>
          <a:fillRect/>
        </a:stretch>
      </xdr:blipFill>
      <xdr:spPr>
        <a:xfrm>
          <a:off x="0" y="6074228"/>
          <a:ext cx="14118770" cy="29971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108856</xdr:colOff>
      <xdr:row>6</xdr:row>
      <xdr:rowOff>21771</xdr:rowOff>
    </xdr:to>
    <xdr:pic>
      <xdr:nvPicPr>
        <xdr:cNvPr id="4" name="Picture 3">
          <a:extLst>
            <a:ext uri="{FF2B5EF4-FFF2-40B4-BE49-F238E27FC236}">
              <a16:creationId xmlns:a16="http://schemas.microsoft.com/office/drawing/2014/main" id="{0953B78B-9897-2E25-6258-3B9F6D9BB870}"/>
            </a:ext>
          </a:extLst>
        </xdr:cNvPr>
        <xdr:cNvPicPr>
          <a:picLocks noChangeAspect="1"/>
        </xdr:cNvPicPr>
      </xdr:nvPicPr>
      <xdr:blipFill>
        <a:blip xmlns:r="http://schemas.openxmlformats.org/officeDocument/2006/relationships" r:embed="rId1"/>
        <a:stretch>
          <a:fillRect/>
        </a:stretch>
      </xdr:blipFill>
      <xdr:spPr>
        <a:xfrm>
          <a:off x="0" y="0"/>
          <a:ext cx="13661570" cy="1132114"/>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478971</xdr:colOff>
      <xdr:row>8</xdr:row>
      <xdr:rowOff>174172</xdr:rowOff>
    </xdr:to>
    <xdr:pic>
      <xdr:nvPicPr>
        <xdr:cNvPr id="4" name="Picture 3">
          <a:extLst>
            <a:ext uri="{FF2B5EF4-FFF2-40B4-BE49-F238E27FC236}">
              <a16:creationId xmlns:a16="http://schemas.microsoft.com/office/drawing/2014/main" id="{4A9D8E4F-06D1-1980-D4D4-336B8423E09A}"/>
            </a:ext>
          </a:extLst>
        </xdr:cNvPr>
        <xdr:cNvPicPr>
          <a:picLocks noChangeAspect="1"/>
        </xdr:cNvPicPr>
      </xdr:nvPicPr>
      <xdr:blipFill>
        <a:blip xmlns:r="http://schemas.openxmlformats.org/officeDocument/2006/relationships" r:embed="rId1"/>
        <a:stretch>
          <a:fillRect/>
        </a:stretch>
      </xdr:blipFill>
      <xdr:spPr>
        <a:xfrm>
          <a:off x="0" y="0"/>
          <a:ext cx="13661571" cy="1654629"/>
        </a:xfrm>
        <a:prstGeom prst="rect">
          <a:avLst/>
        </a:prstGeom>
      </xdr:spPr>
    </xdr:pic>
    <xdr:clientData/>
  </xdr:twoCellAnchor>
  <xdr:twoCellAnchor editAs="oneCell">
    <xdr:from>
      <xdr:col>0</xdr:col>
      <xdr:colOff>0</xdr:colOff>
      <xdr:row>28</xdr:row>
      <xdr:rowOff>65313</xdr:rowOff>
    </xdr:from>
    <xdr:to>
      <xdr:col>7</xdr:col>
      <xdr:colOff>405866</xdr:colOff>
      <xdr:row>40</xdr:row>
      <xdr:rowOff>87085</xdr:rowOff>
    </xdr:to>
    <xdr:pic>
      <xdr:nvPicPr>
        <xdr:cNvPr id="5" name="Picture 4">
          <a:extLst>
            <a:ext uri="{FF2B5EF4-FFF2-40B4-BE49-F238E27FC236}">
              <a16:creationId xmlns:a16="http://schemas.microsoft.com/office/drawing/2014/main" id="{932A1534-4F47-A1FC-D84E-C77A0435C10A}"/>
            </a:ext>
          </a:extLst>
        </xdr:cNvPr>
        <xdr:cNvPicPr>
          <a:picLocks noChangeAspect="1"/>
        </xdr:cNvPicPr>
      </xdr:nvPicPr>
      <xdr:blipFill>
        <a:blip xmlns:r="http://schemas.openxmlformats.org/officeDocument/2006/relationships" r:embed="rId2"/>
        <a:stretch>
          <a:fillRect/>
        </a:stretch>
      </xdr:blipFill>
      <xdr:spPr>
        <a:xfrm>
          <a:off x="0" y="5943599"/>
          <a:ext cx="13588466" cy="224245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400055</xdr:colOff>
      <xdr:row>10</xdr:row>
      <xdr:rowOff>130629</xdr:rowOff>
    </xdr:to>
    <xdr:pic>
      <xdr:nvPicPr>
        <xdr:cNvPr id="4" name="Picture 3">
          <a:extLst>
            <a:ext uri="{FF2B5EF4-FFF2-40B4-BE49-F238E27FC236}">
              <a16:creationId xmlns:a16="http://schemas.microsoft.com/office/drawing/2014/main" id="{35169DDD-91B7-7CD8-80D0-7EB5D11ADBFA}"/>
            </a:ext>
          </a:extLst>
        </xdr:cNvPr>
        <xdr:cNvPicPr>
          <a:picLocks noChangeAspect="1"/>
        </xdr:cNvPicPr>
      </xdr:nvPicPr>
      <xdr:blipFill>
        <a:blip xmlns:r="http://schemas.openxmlformats.org/officeDocument/2006/relationships" r:embed="rId1"/>
        <a:stretch>
          <a:fillRect/>
        </a:stretch>
      </xdr:blipFill>
      <xdr:spPr>
        <a:xfrm>
          <a:off x="0" y="0"/>
          <a:ext cx="15683598" cy="19812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130629</xdr:colOff>
      <xdr:row>6</xdr:row>
      <xdr:rowOff>118885</xdr:rowOff>
    </xdr:to>
    <xdr:pic>
      <xdr:nvPicPr>
        <xdr:cNvPr id="4" name="Picture 3">
          <a:extLst>
            <a:ext uri="{FF2B5EF4-FFF2-40B4-BE49-F238E27FC236}">
              <a16:creationId xmlns:a16="http://schemas.microsoft.com/office/drawing/2014/main" id="{3CB617A2-DCEC-1319-F331-13E65D1F4E95}"/>
            </a:ext>
          </a:extLst>
        </xdr:cNvPr>
        <xdr:cNvPicPr>
          <a:picLocks noChangeAspect="1"/>
        </xdr:cNvPicPr>
      </xdr:nvPicPr>
      <xdr:blipFill>
        <a:blip xmlns:r="http://schemas.openxmlformats.org/officeDocument/2006/relationships" r:embed="rId1"/>
        <a:stretch>
          <a:fillRect/>
        </a:stretch>
      </xdr:blipFill>
      <xdr:spPr>
        <a:xfrm>
          <a:off x="0" y="0"/>
          <a:ext cx="15599229" cy="1229228"/>
        </a:xfrm>
        <a:prstGeom prst="rect">
          <a:avLst/>
        </a:prstGeom>
      </xdr:spPr>
    </xdr:pic>
    <xdr:clientData/>
  </xdr:twoCellAnchor>
  <xdr:twoCellAnchor editAs="oneCell">
    <xdr:from>
      <xdr:col>0</xdr:col>
      <xdr:colOff>0</xdr:colOff>
      <xdr:row>26</xdr:row>
      <xdr:rowOff>97971</xdr:rowOff>
    </xdr:from>
    <xdr:to>
      <xdr:col>9</xdr:col>
      <xdr:colOff>598408</xdr:colOff>
      <xdr:row>35</xdr:row>
      <xdr:rowOff>152400</xdr:rowOff>
    </xdr:to>
    <xdr:pic>
      <xdr:nvPicPr>
        <xdr:cNvPr id="5" name="Picture 4">
          <a:extLst>
            <a:ext uri="{FF2B5EF4-FFF2-40B4-BE49-F238E27FC236}">
              <a16:creationId xmlns:a16="http://schemas.microsoft.com/office/drawing/2014/main" id="{92F892B8-868B-14B8-63DF-348364D72645}"/>
            </a:ext>
          </a:extLst>
        </xdr:cNvPr>
        <xdr:cNvPicPr>
          <a:picLocks noChangeAspect="1"/>
        </xdr:cNvPicPr>
      </xdr:nvPicPr>
      <xdr:blipFill>
        <a:blip xmlns:r="http://schemas.openxmlformats.org/officeDocument/2006/relationships" r:embed="rId2"/>
        <a:stretch>
          <a:fillRect/>
        </a:stretch>
      </xdr:blipFill>
      <xdr:spPr>
        <a:xfrm>
          <a:off x="0" y="5595257"/>
          <a:ext cx="16676608" cy="173082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250359</xdr:colOff>
      <xdr:row>6</xdr:row>
      <xdr:rowOff>54427</xdr:rowOff>
    </xdr:to>
    <xdr:pic>
      <xdr:nvPicPr>
        <xdr:cNvPr id="4" name="Picture 3">
          <a:extLst>
            <a:ext uri="{FF2B5EF4-FFF2-40B4-BE49-F238E27FC236}">
              <a16:creationId xmlns:a16="http://schemas.microsoft.com/office/drawing/2014/main" id="{AFEE4AD9-293C-1563-E9E5-24D8722CAA68}"/>
            </a:ext>
          </a:extLst>
        </xdr:cNvPr>
        <xdr:cNvPicPr>
          <a:picLocks noChangeAspect="1"/>
        </xdr:cNvPicPr>
      </xdr:nvPicPr>
      <xdr:blipFill>
        <a:blip xmlns:r="http://schemas.openxmlformats.org/officeDocument/2006/relationships" r:embed="rId1"/>
        <a:stretch>
          <a:fillRect/>
        </a:stretch>
      </xdr:blipFill>
      <xdr:spPr>
        <a:xfrm>
          <a:off x="0" y="0"/>
          <a:ext cx="14380016" cy="1164770"/>
        </a:xfrm>
        <a:prstGeom prst="rect">
          <a:avLst/>
        </a:prstGeom>
      </xdr:spPr>
    </xdr:pic>
    <xdr:clientData/>
  </xdr:twoCellAnchor>
  <xdr:twoCellAnchor editAs="oneCell">
    <xdr:from>
      <xdr:col>0</xdr:col>
      <xdr:colOff>0</xdr:colOff>
      <xdr:row>34</xdr:row>
      <xdr:rowOff>21769</xdr:rowOff>
    </xdr:from>
    <xdr:to>
      <xdr:col>11</xdr:col>
      <xdr:colOff>48558</xdr:colOff>
      <xdr:row>46</xdr:row>
      <xdr:rowOff>65312</xdr:rowOff>
    </xdr:to>
    <xdr:pic>
      <xdr:nvPicPr>
        <xdr:cNvPr id="6" name="Picture 5">
          <a:extLst>
            <a:ext uri="{FF2B5EF4-FFF2-40B4-BE49-F238E27FC236}">
              <a16:creationId xmlns:a16="http://schemas.microsoft.com/office/drawing/2014/main" id="{B87DF6C6-61DF-5162-974A-370AA7D24910}"/>
            </a:ext>
          </a:extLst>
        </xdr:cNvPr>
        <xdr:cNvPicPr>
          <a:picLocks noChangeAspect="1"/>
        </xdr:cNvPicPr>
      </xdr:nvPicPr>
      <xdr:blipFill>
        <a:blip xmlns:r="http://schemas.openxmlformats.org/officeDocument/2006/relationships" r:embed="rId2"/>
        <a:stretch>
          <a:fillRect/>
        </a:stretch>
      </xdr:blipFill>
      <xdr:spPr>
        <a:xfrm>
          <a:off x="0" y="7053940"/>
          <a:ext cx="16007015" cy="2264229"/>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337458</xdr:colOff>
      <xdr:row>6</xdr:row>
      <xdr:rowOff>152399</xdr:rowOff>
    </xdr:to>
    <xdr:pic>
      <xdr:nvPicPr>
        <xdr:cNvPr id="4" name="Picture 3">
          <a:extLst>
            <a:ext uri="{FF2B5EF4-FFF2-40B4-BE49-F238E27FC236}">
              <a16:creationId xmlns:a16="http://schemas.microsoft.com/office/drawing/2014/main" id="{5E965E25-91A1-0E92-5634-39E6C472F7B3}"/>
            </a:ext>
          </a:extLst>
        </xdr:cNvPr>
        <xdr:cNvPicPr>
          <a:picLocks noChangeAspect="1"/>
        </xdr:cNvPicPr>
      </xdr:nvPicPr>
      <xdr:blipFill>
        <a:blip xmlns:r="http://schemas.openxmlformats.org/officeDocument/2006/relationships" r:embed="rId1"/>
        <a:stretch>
          <a:fillRect/>
        </a:stretch>
      </xdr:blipFill>
      <xdr:spPr>
        <a:xfrm>
          <a:off x="1" y="0"/>
          <a:ext cx="16981714" cy="1262742"/>
        </a:xfrm>
        <a:prstGeom prst="rect">
          <a:avLst/>
        </a:prstGeom>
      </xdr:spPr>
    </xdr:pic>
    <xdr:clientData/>
  </xdr:twoCellAnchor>
  <xdr:twoCellAnchor editAs="oneCell">
    <xdr:from>
      <xdr:col>0</xdr:col>
      <xdr:colOff>0</xdr:colOff>
      <xdr:row>30</xdr:row>
      <xdr:rowOff>54429</xdr:rowOff>
    </xdr:from>
    <xdr:to>
      <xdr:col>8</xdr:col>
      <xdr:colOff>598714</xdr:colOff>
      <xdr:row>44</xdr:row>
      <xdr:rowOff>152401</xdr:rowOff>
    </xdr:to>
    <xdr:pic>
      <xdr:nvPicPr>
        <xdr:cNvPr id="5" name="Picture 4">
          <a:extLst>
            <a:ext uri="{FF2B5EF4-FFF2-40B4-BE49-F238E27FC236}">
              <a16:creationId xmlns:a16="http://schemas.microsoft.com/office/drawing/2014/main" id="{689D8AD2-E0F9-7ADA-6012-1FDDA9036E07}"/>
            </a:ext>
          </a:extLst>
        </xdr:cNvPr>
        <xdr:cNvPicPr>
          <a:picLocks noChangeAspect="1"/>
        </xdr:cNvPicPr>
      </xdr:nvPicPr>
      <xdr:blipFill>
        <a:blip xmlns:r="http://schemas.openxmlformats.org/officeDocument/2006/relationships" r:embed="rId2"/>
        <a:stretch>
          <a:fillRect/>
        </a:stretch>
      </xdr:blipFill>
      <xdr:spPr>
        <a:xfrm>
          <a:off x="0" y="6651172"/>
          <a:ext cx="16023771" cy="26887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21</xdr:col>
      <xdr:colOff>32657</xdr:colOff>
      <xdr:row>45</xdr:row>
      <xdr:rowOff>96028</xdr:rowOff>
    </xdr:to>
    <xdr:pic>
      <xdr:nvPicPr>
        <xdr:cNvPr id="2" name="Picture 1">
          <a:extLst>
            <a:ext uri="{FF2B5EF4-FFF2-40B4-BE49-F238E27FC236}">
              <a16:creationId xmlns:a16="http://schemas.microsoft.com/office/drawing/2014/main" id="{4A89F7E3-11FA-629D-F064-3D8B72CD471D}"/>
            </a:ext>
          </a:extLst>
        </xdr:cNvPr>
        <xdr:cNvPicPr>
          <a:picLocks noChangeAspect="1"/>
        </xdr:cNvPicPr>
      </xdr:nvPicPr>
      <xdr:blipFill>
        <a:blip xmlns:r="http://schemas.openxmlformats.org/officeDocument/2006/relationships" r:embed="rId1"/>
        <a:stretch>
          <a:fillRect/>
        </a:stretch>
      </xdr:blipFill>
      <xdr:spPr>
        <a:xfrm>
          <a:off x="0" y="1"/>
          <a:ext cx="12834257" cy="891345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598714</xdr:colOff>
      <xdr:row>53</xdr:row>
      <xdr:rowOff>76331</xdr:rowOff>
    </xdr:to>
    <xdr:pic>
      <xdr:nvPicPr>
        <xdr:cNvPr id="4" name="Picture 3">
          <a:extLst>
            <a:ext uri="{FF2B5EF4-FFF2-40B4-BE49-F238E27FC236}">
              <a16:creationId xmlns:a16="http://schemas.microsoft.com/office/drawing/2014/main" id="{DEFBF533-D740-5395-3BB8-1D2D9F1F0C54}"/>
            </a:ext>
          </a:extLst>
        </xdr:cNvPr>
        <xdr:cNvPicPr>
          <a:picLocks noChangeAspect="1"/>
        </xdr:cNvPicPr>
      </xdr:nvPicPr>
      <xdr:blipFill>
        <a:blip xmlns:r="http://schemas.openxmlformats.org/officeDocument/2006/relationships" r:embed="rId1"/>
        <a:stretch>
          <a:fillRect/>
        </a:stretch>
      </xdr:blipFill>
      <xdr:spPr>
        <a:xfrm>
          <a:off x="0" y="0"/>
          <a:ext cx="14009914" cy="988436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566056</xdr:colOff>
      <xdr:row>10</xdr:row>
      <xdr:rowOff>92384</xdr:rowOff>
    </xdr:to>
    <xdr:pic>
      <xdr:nvPicPr>
        <xdr:cNvPr id="5" name="Picture 4">
          <a:extLst>
            <a:ext uri="{FF2B5EF4-FFF2-40B4-BE49-F238E27FC236}">
              <a16:creationId xmlns:a16="http://schemas.microsoft.com/office/drawing/2014/main" id="{6A96D6DD-D7BC-F839-F6E2-A31224210C2E}"/>
            </a:ext>
          </a:extLst>
        </xdr:cNvPr>
        <xdr:cNvPicPr>
          <a:picLocks noChangeAspect="1"/>
        </xdr:cNvPicPr>
      </xdr:nvPicPr>
      <xdr:blipFill>
        <a:blip xmlns:r="http://schemas.openxmlformats.org/officeDocument/2006/relationships" r:embed="rId1"/>
        <a:stretch>
          <a:fillRect/>
        </a:stretch>
      </xdr:blipFill>
      <xdr:spPr>
        <a:xfrm>
          <a:off x="0" y="0"/>
          <a:ext cx="13824856" cy="1997384"/>
        </a:xfrm>
        <a:prstGeom prst="rect">
          <a:avLst/>
        </a:prstGeom>
      </xdr:spPr>
    </xdr:pic>
    <xdr:clientData/>
  </xdr:twoCellAnchor>
  <xdr:twoCellAnchor editAs="oneCell">
    <xdr:from>
      <xdr:col>0</xdr:col>
      <xdr:colOff>185056</xdr:colOff>
      <xdr:row>22</xdr:row>
      <xdr:rowOff>141514</xdr:rowOff>
    </xdr:from>
    <xdr:to>
      <xdr:col>6</xdr:col>
      <xdr:colOff>0</xdr:colOff>
      <xdr:row>30</xdr:row>
      <xdr:rowOff>54429</xdr:rowOff>
    </xdr:to>
    <xdr:pic>
      <xdr:nvPicPr>
        <xdr:cNvPr id="6" name="Picture 5">
          <a:extLst>
            <a:ext uri="{FF2B5EF4-FFF2-40B4-BE49-F238E27FC236}">
              <a16:creationId xmlns:a16="http://schemas.microsoft.com/office/drawing/2014/main" id="{C412163A-F062-54DC-7EB9-F4D5ECA6FE0C}"/>
            </a:ext>
          </a:extLst>
        </xdr:cNvPr>
        <xdr:cNvPicPr>
          <a:picLocks noChangeAspect="1"/>
        </xdr:cNvPicPr>
      </xdr:nvPicPr>
      <xdr:blipFill>
        <a:blip xmlns:r="http://schemas.openxmlformats.org/officeDocument/2006/relationships" r:embed="rId2"/>
        <a:stretch>
          <a:fillRect/>
        </a:stretch>
      </xdr:blipFill>
      <xdr:spPr>
        <a:xfrm>
          <a:off x="185056" y="4811485"/>
          <a:ext cx="13073744" cy="1480458"/>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598714</xdr:colOff>
      <xdr:row>53</xdr:row>
      <xdr:rowOff>45681</xdr:rowOff>
    </xdr:to>
    <xdr:pic>
      <xdr:nvPicPr>
        <xdr:cNvPr id="5" name="Picture 4">
          <a:extLst>
            <a:ext uri="{FF2B5EF4-FFF2-40B4-BE49-F238E27FC236}">
              <a16:creationId xmlns:a16="http://schemas.microsoft.com/office/drawing/2014/main" id="{1E44A1EA-7759-C975-BE3D-E6EE75854E8D}"/>
            </a:ext>
          </a:extLst>
        </xdr:cNvPr>
        <xdr:cNvPicPr>
          <a:picLocks noChangeAspect="1"/>
        </xdr:cNvPicPr>
      </xdr:nvPicPr>
      <xdr:blipFill>
        <a:blip xmlns:r="http://schemas.openxmlformats.org/officeDocument/2006/relationships" r:embed="rId1"/>
        <a:stretch>
          <a:fillRect/>
        </a:stretch>
      </xdr:blipFill>
      <xdr:spPr>
        <a:xfrm>
          <a:off x="0" y="0"/>
          <a:ext cx="14009914" cy="985371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23290</xdr:colOff>
      <xdr:row>46</xdr:row>
      <xdr:rowOff>87084</xdr:rowOff>
    </xdr:to>
    <xdr:pic>
      <xdr:nvPicPr>
        <xdr:cNvPr id="4" name="Picture 3">
          <a:extLst>
            <a:ext uri="{FF2B5EF4-FFF2-40B4-BE49-F238E27FC236}">
              <a16:creationId xmlns:a16="http://schemas.microsoft.com/office/drawing/2014/main" id="{3CDBC70F-50E8-C9E8-1A94-A0A3E4B24A30}"/>
            </a:ext>
          </a:extLst>
        </xdr:cNvPr>
        <xdr:cNvPicPr>
          <a:picLocks noChangeAspect="1"/>
        </xdr:cNvPicPr>
      </xdr:nvPicPr>
      <xdr:blipFill>
        <a:blip xmlns:r="http://schemas.openxmlformats.org/officeDocument/2006/relationships" r:embed="rId1"/>
        <a:stretch>
          <a:fillRect/>
        </a:stretch>
      </xdr:blipFill>
      <xdr:spPr>
        <a:xfrm>
          <a:off x="0" y="0"/>
          <a:ext cx="12215290" cy="859971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576602</xdr:colOff>
      <xdr:row>51</xdr:row>
      <xdr:rowOff>10886</xdr:rowOff>
    </xdr:to>
    <xdr:pic>
      <xdr:nvPicPr>
        <xdr:cNvPr id="4" name="Picture 3">
          <a:extLst>
            <a:ext uri="{FF2B5EF4-FFF2-40B4-BE49-F238E27FC236}">
              <a16:creationId xmlns:a16="http://schemas.microsoft.com/office/drawing/2014/main" id="{2D60BA44-CF5F-EDE0-A182-CDC7D1C1B89A}"/>
            </a:ext>
          </a:extLst>
        </xdr:cNvPr>
        <xdr:cNvPicPr>
          <a:picLocks noChangeAspect="1"/>
        </xdr:cNvPicPr>
      </xdr:nvPicPr>
      <xdr:blipFill>
        <a:blip xmlns:r="http://schemas.openxmlformats.org/officeDocument/2006/relationships" r:embed="rId1"/>
        <a:stretch>
          <a:fillRect/>
        </a:stretch>
      </xdr:blipFill>
      <xdr:spPr>
        <a:xfrm>
          <a:off x="0" y="0"/>
          <a:ext cx="13378202" cy="94488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21770</xdr:colOff>
      <xdr:row>48</xdr:row>
      <xdr:rowOff>167335</xdr:rowOff>
    </xdr:to>
    <xdr:pic>
      <xdr:nvPicPr>
        <xdr:cNvPr id="4" name="Picture 3">
          <a:extLst>
            <a:ext uri="{FF2B5EF4-FFF2-40B4-BE49-F238E27FC236}">
              <a16:creationId xmlns:a16="http://schemas.microsoft.com/office/drawing/2014/main" id="{1B009445-6564-03BE-5FE8-28A58129D373}"/>
            </a:ext>
          </a:extLst>
        </xdr:cNvPr>
        <xdr:cNvPicPr>
          <a:picLocks noChangeAspect="1"/>
        </xdr:cNvPicPr>
      </xdr:nvPicPr>
      <xdr:blipFill>
        <a:blip xmlns:r="http://schemas.openxmlformats.org/officeDocument/2006/relationships" r:embed="rId1"/>
        <a:stretch>
          <a:fillRect/>
        </a:stretch>
      </xdr:blipFill>
      <xdr:spPr>
        <a:xfrm>
          <a:off x="0" y="0"/>
          <a:ext cx="12823370" cy="9050078"/>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182064</xdr:colOff>
      <xdr:row>9</xdr:row>
      <xdr:rowOff>129811</xdr:rowOff>
    </xdr:to>
    <xdr:pic>
      <xdr:nvPicPr>
        <xdr:cNvPr id="2" name="Picture 1">
          <a:extLst>
            <a:ext uri="{FF2B5EF4-FFF2-40B4-BE49-F238E27FC236}">
              <a16:creationId xmlns:a16="http://schemas.microsoft.com/office/drawing/2014/main" id="{F6453E4F-FF18-4AE8-910C-5B8D86A8BE6F}"/>
            </a:ext>
          </a:extLst>
        </xdr:cNvPr>
        <xdr:cNvPicPr>
          <a:picLocks noChangeAspect="1"/>
        </xdr:cNvPicPr>
      </xdr:nvPicPr>
      <xdr:blipFill>
        <a:blip xmlns:r="http://schemas.openxmlformats.org/officeDocument/2006/relationships" r:embed="rId1"/>
        <a:stretch>
          <a:fillRect/>
        </a:stretch>
      </xdr:blipFill>
      <xdr:spPr>
        <a:xfrm>
          <a:off x="0" y="0"/>
          <a:ext cx="14239603" cy="1754776"/>
        </a:xfrm>
        <a:prstGeom prst="rect">
          <a:avLst/>
        </a:prstGeom>
      </xdr:spPr>
    </xdr:pic>
    <xdr:clientData/>
  </xdr:twoCellAnchor>
  <xdr:twoCellAnchor editAs="oneCell">
    <xdr:from>
      <xdr:col>0</xdr:col>
      <xdr:colOff>87085</xdr:colOff>
      <xdr:row>19</xdr:row>
      <xdr:rowOff>76199</xdr:rowOff>
    </xdr:from>
    <xdr:to>
      <xdr:col>13</xdr:col>
      <xdr:colOff>255542</xdr:colOff>
      <xdr:row>23</xdr:row>
      <xdr:rowOff>58239</xdr:rowOff>
    </xdr:to>
    <xdr:pic>
      <xdr:nvPicPr>
        <xdr:cNvPr id="3" name="Picture 2">
          <a:extLst>
            <a:ext uri="{FF2B5EF4-FFF2-40B4-BE49-F238E27FC236}">
              <a16:creationId xmlns:a16="http://schemas.microsoft.com/office/drawing/2014/main" id="{D7766DDC-9F46-4721-BA71-466166F1447E}"/>
            </a:ext>
          </a:extLst>
        </xdr:cNvPr>
        <xdr:cNvPicPr>
          <a:picLocks noChangeAspect="1"/>
        </xdr:cNvPicPr>
      </xdr:nvPicPr>
      <xdr:blipFill>
        <a:blip xmlns:r="http://schemas.openxmlformats.org/officeDocument/2006/relationships" r:embed="rId2"/>
        <a:stretch>
          <a:fillRect/>
        </a:stretch>
      </xdr:blipFill>
      <xdr:spPr>
        <a:xfrm>
          <a:off x="87085" y="3771899"/>
          <a:ext cx="14206946" cy="70975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174988</xdr:colOff>
      <xdr:row>7</xdr:row>
      <xdr:rowOff>60143</xdr:rowOff>
    </xdr:to>
    <xdr:pic>
      <xdr:nvPicPr>
        <xdr:cNvPr id="2" name="Picture 1">
          <a:extLst>
            <a:ext uri="{FF2B5EF4-FFF2-40B4-BE49-F238E27FC236}">
              <a16:creationId xmlns:a16="http://schemas.microsoft.com/office/drawing/2014/main" id="{207E6352-6463-4BB4-A5C3-CCBD9A7B1279}"/>
            </a:ext>
          </a:extLst>
        </xdr:cNvPr>
        <xdr:cNvPicPr>
          <a:picLocks noChangeAspect="1"/>
        </xdr:cNvPicPr>
      </xdr:nvPicPr>
      <xdr:blipFill>
        <a:blip xmlns:r="http://schemas.openxmlformats.org/officeDocument/2006/relationships" r:embed="rId1"/>
        <a:stretch>
          <a:fillRect/>
        </a:stretch>
      </xdr:blipFill>
      <xdr:spPr>
        <a:xfrm>
          <a:off x="0" y="0"/>
          <a:ext cx="14003383" cy="1334588"/>
        </a:xfrm>
        <a:prstGeom prst="rect">
          <a:avLst/>
        </a:prstGeom>
      </xdr:spPr>
    </xdr:pic>
    <xdr:clientData/>
  </xdr:twoCellAnchor>
  <xdr:twoCellAnchor editAs="oneCell">
    <xdr:from>
      <xdr:col>0</xdr:col>
      <xdr:colOff>0</xdr:colOff>
      <xdr:row>29</xdr:row>
      <xdr:rowOff>21770</xdr:rowOff>
    </xdr:from>
    <xdr:to>
      <xdr:col>14</xdr:col>
      <xdr:colOff>548911</xdr:colOff>
      <xdr:row>42</xdr:row>
      <xdr:rowOff>91561</xdr:rowOff>
    </xdr:to>
    <xdr:pic>
      <xdr:nvPicPr>
        <xdr:cNvPr id="3" name="Picture 2">
          <a:extLst>
            <a:ext uri="{FF2B5EF4-FFF2-40B4-BE49-F238E27FC236}">
              <a16:creationId xmlns:a16="http://schemas.microsoft.com/office/drawing/2014/main" id="{8C5008B1-930C-4B1E-9246-C9B1D24300EF}"/>
            </a:ext>
          </a:extLst>
        </xdr:cNvPr>
        <xdr:cNvPicPr>
          <a:picLocks noChangeAspect="1"/>
        </xdr:cNvPicPr>
      </xdr:nvPicPr>
      <xdr:blipFill>
        <a:blip xmlns:r="http://schemas.openxmlformats.org/officeDocument/2006/relationships" r:embed="rId2"/>
        <a:stretch>
          <a:fillRect/>
        </a:stretch>
      </xdr:blipFill>
      <xdr:spPr>
        <a:xfrm>
          <a:off x="0" y="5729150"/>
          <a:ext cx="14373496" cy="2418656"/>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71301</xdr:colOff>
      <xdr:row>7</xdr:row>
      <xdr:rowOff>19866</xdr:rowOff>
    </xdr:to>
    <xdr:pic>
      <xdr:nvPicPr>
        <xdr:cNvPr id="2" name="Picture 1">
          <a:extLst>
            <a:ext uri="{FF2B5EF4-FFF2-40B4-BE49-F238E27FC236}">
              <a16:creationId xmlns:a16="http://schemas.microsoft.com/office/drawing/2014/main" id="{68A0644B-B559-4D72-8DA6-1DBDED896AC7}"/>
            </a:ext>
          </a:extLst>
        </xdr:cNvPr>
        <xdr:cNvPicPr>
          <a:picLocks noChangeAspect="1"/>
        </xdr:cNvPicPr>
      </xdr:nvPicPr>
      <xdr:blipFill>
        <a:blip xmlns:r="http://schemas.openxmlformats.org/officeDocument/2006/relationships" r:embed="rId1"/>
        <a:stretch>
          <a:fillRect/>
        </a:stretch>
      </xdr:blipFill>
      <xdr:spPr>
        <a:xfrm>
          <a:off x="1" y="0"/>
          <a:ext cx="14865530" cy="1271451"/>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401411</xdr:colOff>
      <xdr:row>6</xdr:row>
      <xdr:rowOff>152943</xdr:rowOff>
    </xdr:to>
    <xdr:pic>
      <xdr:nvPicPr>
        <xdr:cNvPr id="2" name="Picture 1">
          <a:extLst>
            <a:ext uri="{FF2B5EF4-FFF2-40B4-BE49-F238E27FC236}">
              <a16:creationId xmlns:a16="http://schemas.microsoft.com/office/drawing/2014/main" id="{B228A00F-59F8-4E72-AB6F-9EC223C5AD3C}"/>
            </a:ext>
          </a:extLst>
        </xdr:cNvPr>
        <xdr:cNvPicPr>
          <a:picLocks noChangeAspect="1"/>
        </xdr:cNvPicPr>
      </xdr:nvPicPr>
      <xdr:blipFill>
        <a:blip xmlns:r="http://schemas.openxmlformats.org/officeDocument/2006/relationships" r:embed="rId1"/>
        <a:stretch>
          <a:fillRect/>
        </a:stretch>
      </xdr:blipFill>
      <xdr:spPr>
        <a:xfrm>
          <a:off x="0" y="0"/>
          <a:ext cx="13902146" cy="1238793"/>
        </a:xfrm>
        <a:prstGeom prst="rect">
          <a:avLst/>
        </a:prstGeom>
      </xdr:spPr>
    </xdr:pic>
    <xdr:clientData/>
  </xdr:twoCellAnchor>
  <xdr:twoCellAnchor editAs="oneCell">
    <xdr:from>
      <xdr:col>1</xdr:col>
      <xdr:colOff>530680</xdr:colOff>
      <xdr:row>36</xdr:row>
      <xdr:rowOff>81643</xdr:rowOff>
    </xdr:from>
    <xdr:to>
      <xdr:col>9</xdr:col>
      <xdr:colOff>282346</xdr:colOff>
      <xdr:row>38</xdr:row>
      <xdr:rowOff>18823</xdr:rowOff>
    </xdr:to>
    <xdr:pic>
      <xdr:nvPicPr>
        <xdr:cNvPr id="3" name="Picture 2">
          <a:extLst>
            <a:ext uri="{FF2B5EF4-FFF2-40B4-BE49-F238E27FC236}">
              <a16:creationId xmlns:a16="http://schemas.microsoft.com/office/drawing/2014/main" id="{570A710E-A126-24D5-0437-D40331C429C0}"/>
            </a:ext>
          </a:extLst>
        </xdr:cNvPr>
        <xdr:cNvPicPr>
          <a:picLocks noChangeAspect="1"/>
        </xdr:cNvPicPr>
      </xdr:nvPicPr>
      <xdr:blipFill>
        <a:blip xmlns:r="http://schemas.openxmlformats.org/officeDocument/2006/relationships" r:embed="rId2"/>
        <a:stretch>
          <a:fillRect/>
        </a:stretch>
      </xdr:blipFill>
      <xdr:spPr>
        <a:xfrm>
          <a:off x="1143001" y="7483929"/>
          <a:ext cx="10709499" cy="325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24</xdr:col>
      <xdr:colOff>556511</xdr:colOff>
      <xdr:row>50</xdr:row>
      <xdr:rowOff>108857</xdr:rowOff>
    </xdr:to>
    <xdr:grpSp>
      <xdr:nvGrpSpPr>
        <xdr:cNvPr id="5" name="Group 4">
          <a:extLst>
            <a:ext uri="{FF2B5EF4-FFF2-40B4-BE49-F238E27FC236}">
              <a16:creationId xmlns:a16="http://schemas.microsoft.com/office/drawing/2014/main" id="{2EE2A849-6176-9C57-D97C-8217196CBBFF}"/>
            </a:ext>
          </a:extLst>
        </xdr:cNvPr>
        <xdr:cNvGrpSpPr/>
      </xdr:nvGrpSpPr>
      <xdr:grpSpPr>
        <a:xfrm>
          <a:off x="0" y="0"/>
          <a:ext cx="15361082" cy="9633857"/>
          <a:chOff x="0" y="0"/>
          <a:chExt cx="14599082" cy="10314214"/>
        </a:xfrm>
      </xdr:grpSpPr>
      <xdr:pic>
        <xdr:nvPicPr>
          <xdr:cNvPr id="3" name="Picture 2">
            <a:extLst>
              <a:ext uri="{FF2B5EF4-FFF2-40B4-BE49-F238E27FC236}">
                <a16:creationId xmlns:a16="http://schemas.microsoft.com/office/drawing/2014/main" id="{EA4DB71C-38BB-9FC8-49E7-C2E14F11FA2E}"/>
              </a:ext>
            </a:extLst>
          </xdr:cNvPr>
          <xdr:cNvPicPr>
            <a:picLocks noChangeAspect="1"/>
          </xdr:cNvPicPr>
        </xdr:nvPicPr>
        <xdr:blipFill>
          <a:blip xmlns:r="http://schemas.openxmlformats.org/officeDocument/2006/relationships" r:embed="rId1"/>
          <a:stretch>
            <a:fillRect/>
          </a:stretch>
        </xdr:blipFill>
        <xdr:spPr>
          <a:xfrm>
            <a:off x="0" y="0"/>
            <a:ext cx="14599082" cy="10314214"/>
          </a:xfrm>
          <a:prstGeom prst="rect">
            <a:avLst/>
          </a:prstGeom>
        </xdr:spPr>
      </xdr:pic>
      <xdr:sp macro="" textlink="">
        <xdr:nvSpPr>
          <xdr:cNvPr id="4" name="Rectangle 3">
            <a:extLst>
              <a:ext uri="{FF2B5EF4-FFF2-40B4-BE49-F238E27FC236}">
                <a16:creationId xmlns:a16="http://schemas.microsoft.com/office/drawing/2014/main" id="{1375DB85-1A87-8156-F858-72FA84C68A3A}"/>
              </a:ext>
            </a:extLst>
          </xdr:cNvPr>
          <xdr:cNvSpPr/>
        </xdr:nvSpPr>
        <xdr:spPr>
          <a:xfrm>
            <a:off x="2843893" y="0"/>
            <a:ext cx="3238500" cy="20410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grpSp>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21227</xdr:colOff>
      <xdr:row>7</xdr:row>
      <xdr:rowOff>35105</xdr:rowOff>
    </xdr:to>
    <xdr:pic>
      <xdr:nvPicPr>
        <xdr:cNvPr id="2" name="Picture 1">
          <a:extLst>
            <a:ext uri="{FF2B5EF4-FFF2-40B4-BE49-F238E27FC236}">
              <a16:creationId xmlns:a16="http://schemas.microsoft.com/office/drawing/2014/main" id="{7A6667A0-44F1-4242-99EE-27987E57103D}"/>
            </a:ext>
          </a:extLst>
        </xdr:cNvPr>
        <xdr:cNvPicPr>
          <a:picLocks noChangeAspect="1"/>
        </xdr:cNvPicPr>
      </xdr:nvPicPr>
      <xdr:blipFill>
        <a:blip xmlns:r="http://schemas.openxmlformats.org/officeDocument/2006/relationships" r:embed="rId1"/>
        <a:stretch>
          <a:fillRect/>
        </a:stretch>
      </xdr:blipFill>
      <xdr:spPr>
        <a:xfrm>
          <a:off x="0" y="0"/>
          <a:ext cx="14525897" cy="1301930"/>
        </a:xfrm>
        <a:prstGeom prst="rect">
          <a:avLst/>
        </a:prstGeom>
      </xdr:spPr>
    </xdr:pic>
    <xdr:clientData/>
  </xdr:twoCellAnchor>
  <xdr:twoCellAnchor editAs="oneCell">
    <xdr:from>
      <xdr:col>1</xdr:col>
      <xdr:colOff>571501</xdr:colOff>
      <xdr:row>36</xdr:row>
      <xdr:rowOff>105048</xdr:rowOff>
    </xdr:from>
    <xdr:to>
      <xdr:col>6</xdr:col>
      <xdr:colOff>783499</xdr:colOff>
      <xdr:row>39</xdr:row>
      <xdr:rowOff>113191</xdr:rowOff>
    </xdr:to>
    <xdr:pic>
      <xdr:nvPicPr>
        <xdr:cNvPr id="3" name="Picture 2">
          <a:extLst>
            <a:ext uri="{FF2B5EF4-FFF2-40B4-BE49-F238E27FC236}">
              <a16:creationId xmlns:a16="http://schemas.microsoft.com/office/drawing/2014/main" id="{8C42F973-A7B6-EED1-2991-B4AD77C57E31}"/>
            </a:ext>
          </a:extLst>
        </xdr:cNvPr>
        <xdr:cNvPicPr>
          <a:picLocks noChangeAspect="1"/>
        </xdr:cNvPicPr>
      </xdr:nvPicPr>
      <xdr:blipFill>
        <a:blip xmlns:r="http://schemas.openxmlformats.org/officeDocument/2006/relationships" r:embed="rId2"/>
        <a:stretch>
          <a:fillRect/>
        </a:stretch>
      </xdr:blipFill>
      <xdr:spPr>
        <a:xfrm>
          <a:off x="1183822" y="7534548"/>
          <a:ext cx="11810999" cy="53882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398417</xdr:colOff>
      <xdr:row>5</xdr:row>
      <xdr:rowOff>20410</xdr:rowOff>
    </xdr:to>
    <xdr:pic>
      <xdr:nvPicPr>
        <xdr:cNvPr id="2" name="Picture 1">
          <a:extLst>
            <a:ext uri="{FF2B5EF4-FFF2-40B4-BE49-F238E27FC236}">
              <a16:creationId xmlns:a16="http://schemas.microsoft.com/office/drawing/2014/main" id="{2E10371C-B08F-4666-9EDA-F3DFFEFC5A7D}"/>
            </a:ext>
          </a:extLst>
        </xdr:cNvPr>
        <xdr:cNvPicPr>
          <a:picLocks noChangeAspect="1"/>
        </xdr:cNvPicPr>
      </xdr:nvPicPr>
      <xdr:blipFill>
        <a:blip xmlns:r="http://schemas.openxmlformats.org/officeDocument/2006/relationships" r:embed="rId1"/>
        <a:stretch>
          <a:fillRect/>
        </a:stretch>
      </xdr:blipFill>
      <xdr:spPr>
        <a:xfrm>
          <a:off x="0" y="0"/>
          <a:ext cx="13550537" cy="925285"/>
        </a:xfrm>
        <a:prstGeom prst="rect">
          <a:avLst/>
        </a:prstGeom>
      </xdr:spPr>
    </xdr:pic>
    <xdr:clientData/>
  </xdr:twoCellAnchor>
  <xdr:twoCellAnchor editAs="oneCell">
    <xdr:from>
      <xdr:col>1</xdr:col>
      <xdr:colOff>557893</xdr:colOff>
      <xdr:row>25</xdr:row>
      <xdr:rowOff>81642</xdr:rowOff>
    </xdr:from>
    <xdr:to>
      <xdr:col>5</xdr:col>
      <xdr:colOff>776543</xdr:colOff>
      <xdr:row>27</xdr:row>
      <xdr:rowOff>37874</xdr:rowOff>
    </xdr:to>
    <xdr:pic>
      <xdr:nvPicPr>
        <xdr:cNvPr id="3" name="Picture 2">
          <a:extLst>
            <a:ext uri="{FF2B5EF4-FFF2-40B4-BE49-F238E27FC236}">
              <a16:creationId xmlns:a16="http://schemas.microsoft.com/office/drawing/2014/main" id="{07CD7D1D-71DD-2CD5-67BF-3A300D8F0B2A}"/>
            </a:ext>
          </a:extLst>
        </xdr:cNvPr>
        <xdr:cNvPicPr>
          <a:picLocks noChangeAspect="1"/>
        </xdr:cNvPicPr>
      </xdr:nvPicPr>
      <xdr:blipFill>
        <a:blip xmlns:r="http://schemas.openxmlformats.org/officeDocument/2006/relationships" r:embed="rId2"/>
        <a:stretch>
          <a:fillRect/>
        </a:stretch>
      </xdr:blipFill>
      <xdr:spPr>
        <a:xfrm>
          <a:off x="1170214" y="5470071"/>
          <a:ext cx="10600900" cy="337232"/>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2449</xdr:colOff>
      <xdr:row>5</xdr:row>
      <xdr:rowOff>151039</xdr:rowOff>
    </xdr:to>
    <xdr:pic>
      <xdr:nvPicPr>
        <xdr:cNvPr id="2" name="Picture 1">
          <a:extLst>
            <a:ext uri="{FF2B5EF4-FFF2-40B4-BE49-F238E27FC236}">
              <a16:creationId xmlns:a16="http://schemas.microsoft.com/office/drawing/2014/main" id="{36686F71-C9D9-48C1-87A9-26866A939179}"/>
            </a:ext>
          </a:extLst>
        </xdr:cNvPr>
        <xdr:cNvPicPr>
          <a:picLocks noChangeAspect="1"/>
        </xdr:cNvPicPr>
      </xdr:nvPicPr>
      <xdr:blipFill>
        <a:blip xmlns:r="http://schemas.openxmlformats.org/officeDocument/2006/relationships" r:embed="rId1"/>
        <a:stretch>
          <a:fillRect/>
        </a:stretch>
      </xdr:blipFill>
      <xdr:spPr>
        <a:xfrm>
          <a:off x="0" y="0"/>
          <a:ext cx="14032774" cy="1055914"/>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174716</xdr:colOff>
      <xdr:row>6</xdr:row>
      <xdr:rowOff>17144</xdr:rowOff>
    </xdr:to>
    <xdr:pic>
      <xdr:nvPicPr>
        <xdr:cNvPr id="2" name="Picture 1">
          <a:extLst>
            <a:ext uri="{FF2B5EF4-FFF2-40B4-BE49-F238E27FC236}">
              <a16:creationId xmlns:a16="http://schemas.microsoft.com/office/drawing/2014/main" id="{3CA29701-C881-4C71-8C76-A3E7ECECC784}"/>
            </a:ext>
          </a:extLst>
        </xdr:cNvPr>
        <xdr:cNvPicPr>
          <a:picLocks noChangeAspect="1"/>
        </xdr:cNvPicPr>
      </xdr:nvPicPr>
      <xdr:blipFill>
        <a:blip xmlns:r="http://schemas.openxmlformats.org/officeDocument/2006/relationships" r:embed="rId1"/>
        <a:stretch>
          <a:fillRect/>
        </a:stretch>
      </xdr:blipFill>
      <xdr:spPr>
        <a:xfrm>
          <a:off x="0" y="0"/>
          <a:ext cx="13147766" cy="1112519"/>
        </a:xfrm>
        <a:prstGeom prst="rect">
          <a:avLst/>
        </a:prstGeom>
      </xdr:spPr>
    </xdr:pic>
    <xdr:clientData/>
  </xdr:twoCellAnchor>
  <xdr:twoCellAnchor editAs="oneCell">
    <xdr:from>
      <xdr:col>0</xdr:col>
      <xdr:colOff>348343</xdr:colOff>
      <xdr:row>25</xdr:row>
      <xdr:rowOff>119743</xdr:rowOff>
    </xdr:from>
    <xdr:to>
      <xdr:col>14</xdr:col>
      <xdr:colOff>521681</xdr:colOff>
      <xdr:row>37</xdr:row>
      <xdr:rowOff>111851</xdr:rowOff>
    </xdr:to>
    <xdr:pic>
      <xdr:nvPicPr>
        <xdr:cNvPr id="3" name="Picture 2">
          <a:extLst>
            <a:ext uri="{FF2B5EF4-FFF2-40B4-BE49-F238E27FC236}">
              <a16:creationId xmlns:a16="http://schemas.microsoft.com/office/drawing/2014/main" id="{A547BF59-4FB3-4FE7-82AF-403B1B240E43}"/>
            </a:ext>
          </a:extLst>
        </xdr:cNvPr>
        <xdr:cNvPicPr>
          <a:picLocks noChangeAspect="1"/>
        </xdr:cNvPicPr>
      </xdr:nvPicPr>
      <xdr:blipFill>
        <a:blip xmlns:r="http://schemas.openxmlformats.org/officeDocument/2006/relationships" r:embed="rId2"/>
        <a:stretch>
          <a:fillRect/>
        </a:stretch>
      </xdr:blipFill>
      <xdr:spPr>
        <a:xfrm>
          <a:off x="348343" y="5484223"/>
          <a:ext cx="13152103" cy="216190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169000</xdr:colOff>
      <xdr:row>6</xdr:row>
      <xdr:rowOff>97154</xdr:rowOff>
    </xdr:to>
    <xdr:pic>
      <xdr:nvPicPr>
        <xdr:cNvPr id="2" name="Picture 1">
          <a:extLst>
            <a:ext uri="{FF2B5EF4-FFF2-40B4-BE49-F238E27FC236}">
              <a16:creationId xmlns:a16="http://schemas.microsoft.com/office/drawing/2014/main" id="{0C644583-4DC0-4FA2-8D6B-6A78A9EA25A7}"/>
            </a:ext>
          </a:extLst>
        </xdr:cNvPr>
        <xdr:cNvPicPr>
          <a:picLocks noChangeAspect="1"/>
        </xdr:cNvPicPr>
      </xdr:nvPicPr>
      <xdr:blipFill>
        <a:blip xmlns:r="http://schemas.openxmlformats.org/officeDocument/2006/relationships" r:embed="rId1"/>
        <a:stretch>
          <a:fillRect/>
        </a:stretch>
      </xdr:blipFill>
      <xdr:spPr>
        <a:xfrm>
          <a:off x="0" y="0"/>
          <a:ext cx="14077405" cy="1173479"/>
        </a:xfrm>
        <a:prstGeom prst="rect">
          <a:avLst/>
        </a:prstGeom>
      </xdr:spPr>
    </xdr:pic>
    <xdr:clientData/>
  </xdr:twoCellAnchor>
  <xdr:twoCellAnchor editAs="oneCell">
    <xdr:from>
      <xdr:col>1</xdr:col>
      <xdr:colOff>517073</xdr:colOff>
      <xdr:row>37</xdr:row>
      <xdr:rowOff>40821</xdr:rowOff>
    </xdr:from>
    <xdr:to>
      <xdr:col>5</xdr:col>
      <xdr:colOff>191437</xdr:colOff>
      <xdr:row>39</xdr:row>
      <xdr:rowOff>145664</xdr:rowOff>
    </xdr:to>
    <xdr:pic>
      <xdr:nvPicPr>
        <xdr:cNvPr id="3" name="Picture 2">
          <a:extLst>
            <a:ext uri="{FF2B5EF4-FFF2-40B4-BE49-F238E27FC236}">
              <a16:creationId xmlns:a16="http://schemas.microsoft.com/office/drawing/2014/main" id="{243189FA-61D6-074E-5A85-536D7BEDD4BC}"/>
            </a:ext>
          </a:extLst>
        </xdr:cNvPr>
        <xdr:cNvPicPr>
          <a:picLocks noChangeAspect="1"/>
        </xdr:cNvPicPr>
      </xdr:nvPicPr>
      <xdr:blipFill>
        <a:blip xmlns:r="http://schemas.openxmlformats.org/officeDocument/2006/relationships" r:embed="rId2"/>
        <a:stretch>
          <a:fillRect/>
        </a:stretch>
      </xdr:blipFill>
      <xdr:spPr>
        <a:xfrm>
          <a:off x="1129394" y="7443107"/>
          <a:ext cx="10600900" cy="4858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341874</xdr:colOff>
      <xdr:row>6</xdr:row>
      <xdr:rowOff>2720</xdr:rowOff>
    </xdr:to>
    <xdr:pic>
      <xdr:nvPicPr>
        <xdr:cNvPr id="2" name="Picture 1">
          <a:extLst>
            <a:ext uri="{FF2B5EF4-FFF2-40B4-BE49-F238E27FC236}">
              <a16:creationId xmlns:a16="http://schemas.microsoft.com/office/drawing/2014/main" id="{B8905259-0537-4997-A8A3-CA6430A60257}"/>
            </a:ext>
          </a:extLst>
        </xdr:cNvPr>
        <xdr:cNvPicPr>
          <a:picLocks noChangeAspect="1"/>
        </xdr:cNvPicPr>
      </xdr:nvPicPr>
      <xdr:blipFill>
        <a:blip xmlns:r="http://schemas.openxmlformats.org/officeDocument/2006/relationships" r:embed="rId1"/>
        <a:stretch>
          <a:fillRect/>
        </a:stretch>
      </xdr:blipFill>
      <xdr:spPr>
        <a:xfrm>
          <a:off x="0" y="0"/>
          <a:ext cx="13981674" cy="1088570"/>
        </a:xfrm>
        <a:prstGeom prst="rect">
          <a:avLst/>
        </a:prstGeom>
      </xdr:spPr>
    </xdr:pic>
    <xdr:clientData/>
  </xdr:twoCellAnchor>
  <xdr:twoCellAnchor editAs="oneCell">
    <xdr:from>
      <xdr:col>0</xdr:col>
      <xdr:colOff>0</xdr:colOff>
      <xdr:row>12</xdr:row>
      <xdr:rowOff>65314</xdr:rowOff>
    </xdr:from>
    <xdr:to>
      <xdr:col>9</xdr:col>
      <xdr:colOff>516255</xdr:colOff>
      <xdr:row>18</xdr:row>
      <xdr:rowOff>11799</xdr:rowOff>
    </xdr:to>
    <xdr:pic>
      <xdr:nvPicPr>
        <xdr:cNvPr id="3" name="Picture 2">
          <a:extLst>
            <a:ext uri="{FF2B5EF4-FFF2-40B4-BE49-F238E27FC236}">
              <a16:creationId xmlns:a16="http://schemas.microsoft.com/office/drawing/2014/main" id="{30F4F98C-BC28-49B6-84A6-42B058307B23}"/>
            </a:ext>
          </a:extLst>
        </xdr:cNvPr>
        <xdr:cNvPicPr>
          <a:picLocks noChangeAspect="1"/>
        </xdr:cNvPicPr>
      </xdr:nvPicPr>
      <xdr:blipFill>
        <a:blip xmlns:r="http://schemas.openxmlformats.org/officeDocument/2006/relationships" r:embed="rId2"/>
        <a:stretch>
          <a:fillRect/>
        </a:stretch>
      </xdr:blipFill>
      <xdr:spPr>
        <a:xfrm>
          <a:off x="0" y="2648494"/>
          <a:ext cx="12946380" cy="1026620"/>
        </a:xfrm>
        <a:prstGeom prst="rect">
          <a:avLst/>
        </a:prstGeom>
      </xdr:spPr>
    </xdr:pic>
    <xdr:clientData/>
  </xdr:twoCellAnchor>
  <xdr:twoCellAnchor editAs="oneCell">
    <xdr:from>
      <xdr:col>1</xdr:col>
      <xdr:colOff>585107</xdr:colOff>
      <xdr:row>27</xdr:row>
      <xdr:rowOff>81643</xdr:rowOff>
    </xdr:from>
    <xdr:to>
      <xdr:col>8</xdr:col>
      <xdr:colOff>332398</xdr:colOff>
      <xdr:row>29</xdr:row>
      <xdr:rowOff>167433</xdr:rowOff>
    </xdr:to>
    <xdr:pic>
      <xdr:nvPicPr>
        <xdr:cNvPr id="4" name="Picture 3">
          <a:extLst>
            <a:ext uri="{FF2B5EF4-FFF2-40B4-BE49-F238E27FC236}">
              <a16:creationId xmlns:a16="http://schemas.microsoft.com/office/drawing/2014/main" id="{8AD5E5D4-DCC2-1FDD-419A-787CA64F3CE5}"/>
            </a:ext>
          </a:extLst>
        </xdr:cNvPr>
        <xdr:cNvPicPr>
          <a:picLocks noChangeAspect="1"/>
        </xdr:cNvPicPr>
      </xdr:nvPicPr>
      <xdr:blipFill>
        <a:blip xmlns:r="http://schemas.openxmlformats.org/officeDocument/2006/relationships" r:embed="rId3"/>
        <a:stretch>
          <a:fillRect/>
        </a:stretch>
      </xdr:blipFill>
      <xdr:spPr>
        <a:xfrm>
          <a:off x="1197428" y="5606143"/>
          <a:ext cx="10551363" cy="46679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oneCellAnchor>
    <xdr:from>
      <xdr:col>0</xdr:col>
      <xdr:colOff>0</xdr:colOff>
      <xdr:row>0</xdr:row>
      <xdr:rowOff>0</xdr:rowOff>
    </xdr:from>
    <xdr:ext cx="14537862" cy="9851571"/>
    <xdr:pic>
      <xdr:nvPicPr>
        <xdr:cNvPr id="2" name="Picture 1">
          <a:extLst>
            <a:ext uri="{FF2B5EF4-FFF2-40B4-BE49-F238E27FC236}">
              <a16:creationId xmlns:a16="http://schemas.microsoft.com/office/drawing/2014/main" id="{9222DF66-D9F8-4E79-B185-DC520F7075E3}"/>
            </a:ext>
          </a:extLst>
        </xdr:cNvPr>
        <xdr:cNvPicPr>
          <a:picLocks noChangeAspect="1"/>
        </xdr:cNvPicPr>
      </xdr:nvPicPr>
      <xdr:blipFill>
        <a:blip xmlns:r="http://schemas.openxmlformats.org/officeDocument/2006/relationships" r:embed="rId1"/>
        <a:stretch>
          <a:fillRect/>
        </a:stretch>
      </xdr:blipFill>
      <xdr:spPr>
        <a:xfrm>
          <a:off x="0" y="0"/>
          <a:ext cx="14537862" cy="9851571"/>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64491</xdr:colOff>
      <xdr:row>5</xdr:row>
      <xdr:rowOff>188322</xdr:rowOff>
    </xdr:to>
    <xdr:pic>
      <xdr:nvPicPr>
        <xdr:cNvPr id="3" name="Picture 2">
          <a:extLst>
            <a:ext uri="{FF2B5EF4-FFF2-40B4-BE49-F238E27FC236}">
              <a16:creationId xmlns:a16="http://schemas.microsoft.com/office/drawing/2014/main" id="{17310013-B344-BC60-A231-46EDA0F2C903}"/>
            </a:ext>
          </a:extLst>
        </xdr:cNvPr>
        <xdr:cNvPicPr>
          <a:picLocks noChangeAspect="1"/>
        </xdr:cNvPicPr>
      </xdr:nvPicPr>
      <xdr:blipFill>
        <a:blip xmlns:r="http://schemas.openxmlformats.org/officeDocument/2006/relationships" r:embed="rId1"/>
        <a:stretch>
          <a:fillRect/>
        </a:stretch>
      </xdr:blipFill>
      <xdr:spPr>
        <a:xfrm>
          <a:off x="0" y="0"/>
          <a:ext cx="14651348" cy="1168036"/>
        </a:xfrm>
        <a:prstGeom prst="rect">
          <a:avLst/>
        </a:prstGeom>
      </xdr:spPr>
    </xdr:pic>
    <xdr:clientData/>
  </xdr:twoCellAnchor>
  <xdr:twoCellAnchor editAs="oneCell">
    <xdr:from>
      <xdr:col>0</xdr:col>
      <xdr:colOff>152400</xdr:colOff>
      <xdr:row>20</xdr:row>
      <xdr:rowOff>32657</xdr:rowOff>
    </xdr:from>
    <xdr:to>
      <xdr:col>7</xdr:col>
      <xdr:colOff>587829</xdr:colOff>
      <xdr:row>25</xdr:row>
      <xdr:rowOff>54429</xdr:rowOff>
    </xdr:to>
    <xdr:pic>
      <xdr:nvPicPr>
        <xdr:cNvPr id="4" name="Picture 3">
          <a:extLst>
            <a:ext uri="{FF2B5EF4-FFF2-40B4-BE49-F238E27FC236}">
              <a16:creationId xmlns:a16="http://schemas.microsoft.com/office/drawing/2014/main" id="{C579F129-1B01-87E2-42E4-CE191F16CCBF}"/>
            </a:ext>
          </a:extLst>
        </xdr:cNvPr>
        <xdr:cNvPicPr>
          <a:picLocks noChangeAspect="1"/>
        </xdr:cNvPicPr>
      </xdr:nvPicPr>
      <xdr:blipFill>
        <a:blip xmlns:r="http://schemas.openxmlformats.org/officeDocument/2006/relationships" r:embed="rId2"/>
        <a:stretch>
          <a:fillRect/>
        </a:stretch>
      </xdr:blipFill>
      <xdr:spPr>
        <a:xfrm>
          <a:off x="152400" y="4713514"/>
          <a:ext cx="14412686" cy="1045029"/>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403007</xdr:colOff>
      <xdr:row>4</xdr:row>
      <xdr:rowOff>135800</xdr:rowOff>
    </xdr:to>
    <xdr:pic>
      <xdr:nvPicPr>
        <xdr:cNvPr id="2" name="Picture 1">
          <a:extLst>
            <a:ext uri="{FF2B5EF4-FFF2-40B4-BE49-F238E27FC236}">
              <a16:creationId xmlns:a16="http://schemas.microsoft.com/office/drawing/2014/main" id="{3CC9295B-7F90-BD2D-0214-39F7339D3093}"/>
            </a:ext>
          </a:extLst>
        </xdr:cNvPr>
        <xdr:cNvPicPr>
          <a:picLocks noChangeAspect="1"/>
        </xdr:cNvPicPr>
      </xdr:nvPicPr>
      <xdr:blipFill>
        <a:blip xmlns:r="http://schemas.openxmlformats.org/officeDocument/2006/relationships" r:embed="rId1"/>
        <a:stretch>
          <a:fillRect/>
        </a:stretch>
      </xdr:blipFill>
      <xdr:spPr>
        <a:xfrm>
          <a:off x="0" y="0"/>
          <a:ext cx="12894636" cy="925286"/>
        </a:xfrm>
        <a:prstGeom prst="rect">
          <a:avLst/>
        </a:prstGeom>
      </xdr:spPr>
    </xdr:pic>
    <xdr:clientData/>
  </xdr:twoCellAnchor>
  <xdr:twoCellAnchor editAs="oneCell">
    <xdr:from>
      <xdr:col>0</xdr:col>
      <xdr:colOff>468085</xdr:colOff>
      <xdr:row>33</xdr:row>
      <xdr:rowOff>21772</xdr:rowOff>
    </xdr:from>
    <xdr:to>
      <xdr:col>2</xdr:col>
      <xdr:colOff>664028</xdr:colOff>
      <xdr:row>35</xdr:row>
      <xdr:rowOff>101873</xdr:rowOff>
    </xdr:to>
    <xdr:pic>
      <xdr:nvPicPr>
        <xdr:cNvPr id="3" name="Picture 2">
          <a:extLst>
            <a:ext uri="{FF2B5EF4-FFF2-40B4-BE49-F238E27FC236}">
              <a16:creationId xmlns:a16="http://schemas.microsoft.com/office/drawing/2014/main" id="{D5F13D92-E31E-E33D-7857-7475D3FD7BC3}"/>
            </a:ext>
          </a:extLst>
        </xdr:cNvPr>
        <xdr:cNvPicPr>
          <a:picLocks noChangeAspect="1"/>
        </xdr:cNvPicPr>
      </xdr:nvPicPr>
      <xdr:blipFill>
        <a:blip xmlns:r="http://schemas.openxmlformats.org/officeDocument/2006/relationships" r:embed="rId2"/>
        <a:stretch>
          <a:fillRect/>
        </a:stretch>
      </xdr:blipFill>
      <xdr:spPr>
        <a:xfrm>
          <a:off x="468085" y="7892143"/>
          <a:ext cx="8795657" cy="519341"/>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oneCellAnchor>
    <xdr:from>
      <xdr:col>0</xdr:col>
      <xdr:colOff>0</xdr:colOff>
      <xdr:row>0</xdr:row>
      <xdr:rowOff>0</xdr:rowOff>
    </xdr:from>
    <xdr:ext cx="15026152" cy="10178142"/>
    <xdr:pic>
      <xdr:nvPicPr>
        <xdr:cNvPr id="2" name="Picture 1">
          <a:extLst>
            <a:ext uri="{FF2B5EF4-FFF2-40B4-BE49-F238E27FC236}">
              <a16:creationId xmlns:a16="http://schemas.microsoft.com/office/drawing/2014/main" id="{EBADBE7A-BBDB-46AE-BCF1-62E19FCF4B7C}"/>
            </a:ext>
          </a:extLst>
        </xdr:cNvPr>
        <xdr:cNvPicPr>
          <a:picLocks noChangeAspect="1"/>
        </xdr:cNvPicPr>
      </xdr:nvPicPr>
      <xdr:blipFill>
        <a:blip xmlns:r="http://schemas.openxmlformats.org/officeDocument/2006/relationships" r:embed="rId1"/>
        <a:stretch>
          <a:fillRect/>
        </a:stretch>
      </xdr:blipFill>
      <xdr:spPr>
        <a:xfrm>
          <a:off x="0" y="0"/>
          <a:ext cx="15026152" cy="1017814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21771</xdr:colOff>
      <xdr:row>45</xdr:row>
      <xdr:rowOff>126234</xdr:rowOff>
    </xdr:to>
    <xdr:pic>
      <xdr:nvPicPr>
        <xdr:cNvPr id="2" name="Picture 1">
          <a:extLst>
            <a:ext uri="{FF2B5EF4-FFF2-40B4-BE49-F238E27FC236}">
              <a16:creationId xmlns:a16="http://schemas.microsoft.com/office/drawing/2014/main" id="{2630322E-7AD1-A3DF-D192-A550A507357E}"/>
            </a:ext>
          </a:extLst>
        </xdr:cNvPr>
        <xdr:cNvPicPr>
          <a:picLocks noChangeAspect="1"/>
        </xdr:cNvPicPr>
      </xdr:nvPicPr>
      <xdr:blipFill>
        <a:blip xmlns:r="http://schemas.openxmlformats.org/officeDocument/2006/relationships" r:embed="rId1"/>
        <a:stretch>
          <a:fillRect/>
        </a:stretch>
      </xdr:blipFill>
      <xdr:spPr>
        <a:xfrm>
          <a:off x="0" y="0"/>
          <a:ext cx="12823371" cy="8943663"/>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oneCellAnchor>
    <xdr:from>
      <xdr:col>0</xdr:col>
      <xdr:colOff>0</xdr:colOff>
      <xdr:row>0</xdr:row>
      <xdr:rowOff>0</xdr:rowOff>
    </xdr:from>
    <xdr:ext cx="14024936" cy="9470570"/>
    <xdr:pic>
      <xdr:nvPicPr>
        <xdr:cNvPr id="2" name="Picture 1">
          <a:extLst>
            <a:ext uri="{FF2B5EF4-FFF2-40B4-BE49-F238E27FC236}">
              <a16:creationId xmlns:a16="http://schemas.microsoft.com/office/drawing/2014/main" id="{15A882C9-18E7-4ACB-9EB9-FA4FF3FD2C20}"/>
            </a:ext>
          </a:extLst>
        </xdr:cNvPr>
        <xdr:cNvPicPr>
          <a:picLocks noChangeAspect="1"/>
        </xdr:cNvPicPr>
      </xdr:nvPicPr>
      <xdr:blipFill>
        <a:blip xmlns:r="http://schemas.openxmlformats.org/officeDocument/2006/relationships" r:embed="rId1"/>
        <a:stretch>
          <a:fillRect/>
        </a:stretch>
      </xdr:blipFill>
      <xdr:spPr>
        <a:xfrm>
          <a:off x="0" y="0"/>
          <a:ext cx="14024936" cy="9470570"/>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348648</xdr:colOff>
      <xdr:row>14</xdr:row>
      <xdr:rowOff>163286</xdr:rowOff>
    </xdr:to>
    <xdr:pic>
      <xdr:nvPicPr>
        <xdr:cNvPr id="2" name="Picture 1">
          <a:extLst>
            <a:ext uri="{FF2B5EF4-FFF2-40B4-BE49-F238E27FC236}">
              <a16:creationId xmlns:a16="http://schemas.microsoft.com/office/drawing/2014/main" id="{2696B468-94BB-DD38-45C6-D8729895B2BE}"/>
            </a:ext>
          </a:extLst>
        </xdr:cNvPr>
        <xdr:cNvPicPr>
          <a:picLocks noChangeAspect="1"/>
        </xdr:cNvPicPr>
      </xdr:nvPicPr>
      <xdr:blipFill>
        <a:blip xmlns:r="http://schemas.openxmlformats.org/officeDocument/2006/relationships" r:embed="rId1"/>
        <a:stretch>
          <a:fillRect/>
        </a:stretch>
      </xdr:blipFill>
      <xdr:spPr>
        <a:xfrm>
          <a:off x="0" y="0"/>
          <a:ext cx="12431791" cy="2754086"/>
        </a:xfrm>
        <a:prstGeom prst="rect">
          <a:avLst/>
        </a:prstGeom>
      </xdr:spPr>
    </xdr:pic>
    <xdr:clientData/>
  </xdr:twoCellAnchor>
  <xdr:twoCellAnchor editAs="oneCell">
    <xdr:from>
      <xdr:col>0</xdr:col>
      <xdr:colOff>0</xdr:colOff>
      <xdr:row>38</xdr:row>
      <xdr:rowOff>67235</xdr:rowOff>
    </xdr:from>
    <xdr:to>
      <xdr:col>12</xdr:col>
      <xdr:colOff>493225</xdr:colOff>
      <xdr:row>41</xdr:row>
      <xdr:rowOff>50907</xdr:rowOff>
    </xdr:to>
    <xdr:pic>
      <xdr:nvPicPr>
        <xdr:cNvPr id="5" name="Picture 4">
          <a:extLst>
            <a:ext uri="{FF2B5EF4-FFF2-40B4-BE49-F238E27FC236}">
              <a16:creationId xmlns:a16="http://schemas.microsoft.com/office/drawing/2014/main" id="{B0A32577-57C7-8A3C-97FA-2D915788F4A6}"/>
            </a:ext>
          </a:extLst>
        </xdr:cNvPr>
        <xdr:cNvPicPr>
          <a:picLocks noChangeAspect="1"/>
        </xdr:cNvPicPr>
      </xdr:nvPicPr>
      <xdr:blipFill>
        <a:blip xmlns:r="http://schemas.openxmlformats.org/officeDocument/2006/relationships" r:embed="rId2"/>
        <a:stretch>
          <a:fillRect/>
        </a:stretch>
      </xdr:blipFill>
      <xdr:spPr>
        <a:xfrm>
          <a:off x="0" y="7586382"/>
          <a:ext cx="13413607" cy="55517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208275</xdr:colOff>
      <xdr:row>19</xdr:row>
      <xdr:rowOff>93616</xdr:rowOff>
    </xdr:to>
    <xdr:pic>
      <xdr:nvPicPr>
        <xdr:cNvPr id="4" name="Picture 3">
          <a:extLst>
            <a:ext uri="{FF2B5EF4-FFF2-40B4-BE49-F238E27FC236}">
              <a16:creationId xmlns:a16="http://schemas.microsoft.com/office/drawing/2014/main" id="{56E77573-007B-6FB5-760D-8DF184238FD7}"/>
            </a:ext>
          </a:extLst>
        </xdr:cNvPr>
        <xdr:cNvPicPr>
          <a:picLocks noChangeAspect="1"/>
        </xdr:cNvPicPr>
      </xdr:nvPicPr>
      <xdr:blipFill>
        <a:blip xmlns:r="http://schemas.openxmlformats.org/officeDocument/2006/relationships" r:embed="rId1"/>
        <a:stretch>
          <a:fillRect/>
        </a:stretch>
      </xdr:blipFill>
      <xdr:spPr>
        <a:xfrm>
          <a:off x="0" y="0"/>
          <a:ext cx="12147726" cy="383177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210638</xdr:colOff>
      <xdr:row>14</xdr:row>
      <xdr:rowOff>58715</xdr:rowOff>
    </xdr:to>
    <xdr:pic>
      <xdr:nvPicPr>
        <xdr:cNvPr id="2" name="Picture 1">
          <a:extLst>
            <a:ext uri="{FF2B5EF4-FFF2-40B4-BE49-F238E27FC236}">
              <a16:creationId xmlns:a16="http://schemas.microsoft.com/office/drawing/2014/main" id="{E3F64685-23E3-CD55-9E9D-5AD171B6E378}"/>
            </a:ext>
          </a:extLst>
        </xdr:cNvPr>
        <xdr:cNvPicPr>
          <a:picLocks noChangeAspect="1"/>
        </xdr:cNvPicPr>
      </xdr:nvPicPr>
      <xdr:blipFill>
        <a:blip xmlns:r="http://schemas.openxmlformats.org/officeDocument/2006/relationships" r:embed="rId1"/>
        <a:stretch>
          <a:fillRect/>
        </a:stretch>
      </xdr:blipFill>
      <xdr:spPr>
        <a:xfrm>
          <a:off x="0" y="0"/>
          <a:ext cx="14390914" cy="2653325"/>
        </a:xfrm>
        <a:prstGeom prst="rect">
          <a:avLst/>
        </a:prstGeom>
      </xdr:spPr>
    </xdr:pic>
    <xdr:clientData/>
  </xdr:twoCellAnchor>
  <xdr:twoCellAnchor editAs="oneCell">
    <xdr:from>
      <xdr:col>0</xdr:col>
      <xdr:colOff>250371</xdr:colOff>
      <xdr:row>43</xdr:row>
      <xdr:rowOff>206827</xdr:rowOff>
    </xdr:from>
    <xdr:to>
      <xdr:col>12</xdr:col>
      <xdr:colOff>246562</xdr:colOff>
      <xdr:row>46</xdr:row>
      <xdr:rowOff>20410</xdr:rowOff>
    </xdr:to>
    <xdr:pic>
      <xdr:nvPicPr>
        <xdr:cNvPr id="3" name="Picture 2">
          <a:extLst>
            <a:ext uri="{FF2B5EF4-FFF2-40B4-BE49-F238E27FC236}">
              <a16:creationId xmlns:a16="http://schemas.microsoft.com/office/drawing/2014/main" id="{E283C8E3-816A-8FE5-1C47-0A8D13300712}"/>
            </a:ext>
          </a:extLst>
        </xdr:cNvPr>
        <xdr:cNvPicPr>
          <a:picLocks noChangeAspect="1"/>
        </xdr:cNvPicPr>
      </xdr:nvPicPr>
      <xdr:blipFill>
        <a:blip xmlns:r="http://schemas.openxmlformats.org/officeDocument/2006/relationships" r:embed="rId2"/>
        <a:stretch>
          <a:fillRect/>
        </a:stretch>
      </xdr:blipFill>
      <xdr:spPr>
        <a:xfrm>
          <a:off x="250371" y="8196941"/>
          <a:ext cx="17232087" cy="381001"/>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130628</xdr:colOff>
      <xdr:row>13</xdr:row>
      <xdr:rowOff>37077</xdr:rowOff>
    </xdr:to>
    <xdr:pic>
      <xdr:nvPicPr>
        <xdr:cNvPr id="2" name="Picture 1">
          <a:extLst>
            <a:ext uri="{FF2B5EF4-FFF2-40B4-BE49-F238E27FC236}">
              <a16:creationId xmlns:a16="http://schemas.microsoft.com/office/drawing/2014/main" id="{BBB95A17-3C0C-9619-9F92-EFD72CCC5727}"/>
            </a:ext>
          </a:extLst>
        </xdr:cNvPr>
        <xdr:cNvPicPr>
          <a:picLocks noChangeAspect="1"/>
        </xdr:cNvPicPr>
      </xdr:nvPicPr>
      <xdr:blipFill>
        <a:blip xmlns:r="http://schemas.openxmlformats.org/officeDocument/2006/relationships" r:embed="rId1"/>
        <a:stretch>
          <a:fillRect/>
        </a:stretch>
      </xdr:blipFill>
      <xdr:spPr>
        <a:xfrm>
          <a:off x="0" y="0"/>
          <a:ext cx="14227628" cy="2453706"/>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oneCellAnchor>
    <xdr:from>
      <xdr:col>0</xdr:col>
      <xdr:colOff>0</xdr:colOff>
      <xdr:row>0</xdr:row>
      <xdr:rowOff>0</xdr:rowOff>
    </xdr:from>
    <xdr:ext cx="14771628" cy="10058400"/>
    <xdr:pic>
      <xdr:nvPicPr>
        <xdr:cNvPr id="2" name="Picture 1">
          <a:extLst>
            <a:ext uri="{FF2B5EF4-FFF2-40B4-BE49-F238E27FC236}">
              <a16:creationId xmlns:a16="http://schemas.microsoft.com/office/drawing/2014/main" id="{E915316B-33C9-48CD-B5D3-8EB2D5E4769B}"/>
            </a:ext>
          </a:extLst>
        </xdr:cNvPr>
        <xdr:cNvPicPr>
          <a:picLocks noChangeAspect="1"/>
        </xdr:cNvPicPr>
      </xdr:nvPicPr>
      <xdr:blipFill>
        <a:blip xmlns:r="http://schemas.openxmlformats.org/officeDocument/2006/relationships" r:embed="rId1"/>
        <a:stretch>
          <a:fillRect/>
        </a:stretch>
      </xdr:blipFill>
      <xdr:spPr>
        <a:xfrm>
          <a:off x="0" y="0"/>
          <a:ext cx="14771628" cy="10058400"/>
        </a:xfrm>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12</xdr:col>
      <xdr:colOff>457199</xdr:colOff>
      <xdr:row>14</xdr:row>
      <xdr:rowOff>0</xdr:rowOff>
    </xdr:to>
    <xdr:pic>
      <xdr:nvPicPr>
        <xdr:cNvPr id="2" name="Picture 1">
          <a:extLst>
            <a:ext uri="{FF2B5EF4-FFF2-40B4-BE49-F238E27FC236}">
              <a16:creationId xmlns:a16="http://schemas.microsoft.com/office/drawing/2014/main" id="{34ADA61F-B9B9-9E39-38B9-652305381918}"/>
            </a:ext>
          </a:extLst>
        </xdr:cNvPr>
        <xdr:cNvPicPr>
          <a:picLocks noChangeAspect="1"/>
        </xdr:cNvPicPr>
      </xdr:nvPicPr>
      <xdr:blipFill>
        <a:blip xmlns:r="http://schemas.openxmlformats.org/officeDocument/2006/relationships" r:embed="rId1"/>
        <a:stretch>
          <a:fillRect/>
        </a:stretch>
      </xdr:blipFill>
      <xdr:spPr>
        <a:xfrm>
          <a:off x="0" y="1"/>
          <a:ext cx="13933713" cy="2601685"/>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551288</xdr:colOff>
      <xdr:row>8</xdr:row>
      <xdr:rowOff>43543</xdr:rowOff>
    </xdr:to>
    <xdr:pic>
      <xdr:nvPicPr>
        <xdr:cNvPr id="2" name="Picture 1">
          <a:extLst>
            <a:ext uri="{FF2B5EF4-FFF2-40B4-BE49-F238E27FC236}">
              <a16:creationId xmlns:a16="http://schemas.microsoft.com/office/drawing/2014/main" id="{66528670-75AB-19A7-94FC-4CDCCB269C0A}"/>
            </a:ext>
          </a:extLst>
        </xdr:cNvPr>
        <xdr:cNvPicPr>
          <a:picLocks noChangeAspect="1"/>
        </xdr:cNvPicPr>
      </xdr:nvPicPr>
      <xdr:blipFill>
        <a:blip xmlns:r="http://schemas.openxmlformats.org/officeDocument/2006/relationships" r:embed="rId1"/>
        <a:stretch>
          <a:fillRect/>
        </a:stretch>
      </xdr:blipFill>
      <xdr:spPr>
        <a:xfrm>
          <a:off x="0" y="0"/>
          <a:ext cx="12231659" cy="1524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oneCellAnchor>
    <xdr:from>
      <xdr:col>0</xdr:col>
      <xdr:colOff>0</xdr:colOff>
      <xdr:row>0</xdr:row>
      <xdr:rowOff>0</xdr:rowOff>
    </xdr:from>
    <xdr:ext cx="15119369" cy="10232571"/>
    <xdr:pic>
      <xdr:nvPicPr>
        <xdr:cNvPr id="2" name="Picture 1">
          <a:extLst>
            <a:ext uri="{FF2B5EF4-FFF2-40B4-BE49-F238E27FC236}">
              <a16:creationId xmlns:a16="http://schemas.microsoft.com/office/drawing/2014/main" id="{F11B2752-1853-4EA7-BB53-9FEB7059440B}"/>
            </a:ext>
          </a:extLst>
        </xdr:cNvPr>
        <xdr:cNvPicPr>
          <a:picLocks noChangeAspect="1"/>
        </xdr:cNvPicPr>
      </xdr:nvPicPr>
      <xdr:blipFill>
        <a:blip xmlns:r="http://schemas.openxmlformats.org/officeDocument/2006/relationships" r:embed="rId1"/>
        <a:stretch>
          <a:fillRect/>
        </a:stretch>
      </xdr:blipFill>
      <xdr:spPr>
        <a:xfrm>
          <a:off x="0" y="0"/>
          <a:ext cx="15119369" cy="10232571"/>
        </a:xfrm>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0</xdr:row>
      <xdr:rowOff>0</xdr:rowOff>
    </xdr:from>
    <xdr:ext cx="15281526" cy="10428514"/>
    <xdr:pic>
      <xdr:nvPicPr>
        <xdr:cNvPr id="2" name="Picture 1">
          <a:extLst>
            <a:ext uri="{FF2B5EF4-FFF2-40B4-BE49-F238E27FC236}">
              <a16:creationId xmlns:a16="http://schemas.microsoft.com/office/drawing/2014/main" id="{EBDE2FDE-3395-43AA-A6C6-313E343B5639}"/>
            </a:ext>
          </a:extLst>
        </xdr:cNvPr>
        <xdr:cNvPicPr>
          <a:picLocks noChangeAspect="1"/>
        </xdr:cNvPicPr>
      </xdr:nvPicPr>
      <xdr:blipFill>
        <a:blip xmlns:r="http://schemas.openxmlformats.org/officeDocument/2006/relationships" r:embed="rId1"/>
        <a:stretch>
          <a:fillRect/>
        </a:stretch>
      </xdr:blipFill>
      <xdr:spPr>
        <a:xfrm>
          <a:off x="0" y="0"/>
          <a:ext cx="15281526" cy="104285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bin"/></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6.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7B10-73AA-4C79-A0AA-DD963CEAB0BA}">
  <dimension ref="A1"/>
  <sheetViews>
    <sheetView showGridLines="0" tabSelected="1" zoomScale="70" zoomScaleNormal="70" workbookViewId="0">
      <selection activeCell="V41" sqref="V41"/>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0A2B0-4DC6-4241-9C80-F9A5BAB36EC3}">
  <dimension ref="A1"/>
  <sheetViews>
    <sheetView showGridLines="0" zoomScale="70" zoomScaleNormal="70" workbookViewId="0">
      <selection activeCell="AD16" sqref="AD1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7127F-A542-447B-8EF8-84DCBBA8B519}">
  <dimension ref="A10:J33"/>
  <sheetViews>
    <sheetView showGridLines="0" zoomScale="85" zoomScaleNormal="85" workbookViewId="0">
      <selection activeCell="I27" sqref="I27"/>
    </sheetView>
  </sheetViews>
  <sheetFormatPr defaultColWidth="8.81640625" defaultRowHeight="15" thickBottom="1" x14ac:dyDescent="0.4"/>
  <cols>
    <col min="1" max="1" width="8.81640625" style="250"/>
    <col min="2" max="2" width="59.7265625" style="250" customWidth="1"/>
    <col min="3" max="3" width="17.7265625" style="250" customWidth="1"/>
    <col min="4" max="4" width="17.26953125" style="250" customWidth="1"/>
    <col min="5" max="5" width="15.7265625" style="250" customWidth="1"/>
    <col min="6" max="6" width="14.453125" style="250" bestFit="1" customWidth="1"/>
    <col min="7" max="7" width="17.54296875" style="250" customWidth="1"/>
    <col min="8" max="8" width="14.81640625" style="250" customWidth="1"/>
    <col min="9" max="9" width="14" style="250" customWidth="1"/>
    <col min="10" max="16384" width="8.81640625" style="250"/>
  </cols>
  <sheetData>
    <row r="10" spans="1:10" ht="21.5" thickBot="1" x14ac:dyDescent="0.55000000000000004">
      <c r="A10" s="331"/>
      <c r="B10" s="389"/>
      <c r="C10" s="1219" t="s">
        <v>84</v>
      </c>
      <c r="D10" s="1220"/>
      <c r="E10" s="1220"/>
      <c r="F10" s="1220"/>
      <c r="G10" s="1219" t="s">
        <v>85</v>
      </c>
      <c r="H10" s="1220"/>
      <c r="I10" s="1221"/>
      <c r="J10" s="388"/>
    </row>
    <row r="11" spans="1:10" ht="19" thickBot="1" x14ac:dyDescent="0.5">
      <c r="A11" s="375"/>
      <c r="B11" s="378"/>
      <c r="C11" s="1086" t="s">
        <v>235</v>
      </c>
      <c r="D11" s="1086" t="s">
        <v>763</v>
      </c>
      <c r="E11" s="1086"/>
      <c r="F11" s="1086"/>
      <c r="G11" s="1086" t="s">
        <v>235</v>
      </c>
      <c r="H11" s="1086"/>
      <c r="I11" s="1086"/>
      <c r="J11" s="340"/>
    </row>
    <row r="12" spans="1:10" ht="19" thickBot="1" x14ac:dyDescent="0.5">
      <c r="A12" s="375"/>
      <c r="B12" s="378"/>
      <c r="C12" s="1087" t="s">
        <v>749</v>
      </c>
      <c r="D12" s="1088" t="s">
        <v>764</v>
      </c>
      <c r="E12" s="1088"/>
      <c r="F12" s="1088"/>
      <c r="G12" s="1088" t="s">
        <v>749</v>
      </c>
      <c r="H12" s="1088"/>
      <c r="I12" s="1088"/>
      <c r="J12" s="307"/>
    </row>
    <row r="13" spans="1:10" ht="19" thickBot="1" x14ac:dyDescent="0.5">
      <c r="A13" s="375"/>
      <c r="B13" s="378"/>
      <c r="C13" s="1088" t="s">
        <v>750</v>
      </c>
      <c r="D13" s="1088" t="s">
        <v>765</v>
      </c>
      <c r="E13" s="1088" t="s">
        <v>751</v>
      </c>
      <c r="F13" s="1088"/>
      <c r="G13" s="1088" t="s">
        <v>750</v>
      </c>
      <c r="H13" s="1088" t="s">
        <v>751</v>
      </c>
      <c r="I13" s="1088"/>
      <c r="J13" s="307"/>
    </row>
    <row r="14" spans="1:10" ht="19" thickBot="1" x14ac:dyDescent="0.5">
      <c r="A14" s="400"/>
      <c r="B14" s="396"/>
      <c r="C14" s="1089" t="s">
        <v>752</v>
      </c>
      <c r="D14" s="1089" t="s">
        <v>766</v>
      </c>
      <c r="E14" s="1089" t="s">
        <v>753</v>
      </c>
      <c r="F14" s="1089" t="s">
        <v>8</v>
      </c>
      <c r="G14" s="1089" t="s">
        <v>752</v>
      </c>
      <c r="H14" s="1089" t="s">
        <v>753</v>
      </c>
      <c r="I14" s="1089" t="s">
        <v>8</v>
      </c>
      <c r="J14" s="340"/>
    </row>
    <row r="15" spans="1:10" ht="19" thickBot="1" x14ac:dyDescent="0.5">
      <c r="A15" s="51"/>
      <c r="B15" s="391"/>
      <c r="C15" s="1090" t="s">
        <v>87</v>
      </c>
      <c r="D15" s="1090" t="s">
        <v>350</v>
      </c>
      <c r="E15" s="1090" t="s">
        <v>350</v>
      </c>
      <c r="F15" s="1090" t="s">
        <v>350</v>
      </c>
      <c r="G15" s="1090" t="s">
        <v>350</v>
      </c>
      <c r="H15" s="1090" t="s">
        <v>350</v>
      </c>
      <c r="I15" s="1090" t="s">
        <v>350</v>
      </c>
      <c r="J15" s="340"/>
    </row>
    <row r="16" spans="1:10" ht="19" thickBot="1" x14ac:dyDescent="0.5">
      <c r="A16" s="387"/>
      <c r="B16" s="390">
        <v>2025</v>
      </c>
      <c r="C16" s="1091"/>
      <c r="D16" s="1091"/>
      <c r="E16" s="1091"/>
      <c r="F16" s="1091"/>
      <c r="G16" s="1091"/>
      <c r="H16" s="1091"/>
      <c r="I16" s="1091"/>
      <c r="J16"/>
    </row>
    <row r="17" spans="1:10" ht="19" thickBot="1" x14ac:dyDescent="0.5">
      <c r="A17" s="374"/>
      <c r="B17" s="383" t="s">
        <v>754</v>
      </c>
      <c r="C17" s="1092"/>
      <c r="D17" s="1092"/>
      <c r="E17" s="1092"/>
      <c r="F17" s="1092"/>
      <c r="G17" s="1092"/>
      <c r="H17" s="1092"/>
      <c r="I17" s="1092"/>
      <c r="J17" s="307"/>
    </row>
    <row r="18" spans="1:10" ht="19" thickBot="1" x14ac:dyDescent="0.5">
      <c r="A18" s="374"/>
      <c r="B18" s="329" t="s">
        <v>747</v>
      </c>
      <c r="C18" s="1092">
        <v>1231778</v>
      </c>
      <c r="D18" s="1092">
        <v>129</v>
      </c>
      <c r="E18" s="1092">
        <v>15000</v>
      </c>
      <c r="F18" s="1093">
        <v>1246908</v>
      </c>
      <c r="G18" s="1092">
        <v>602669</v>
      </c>
      <c r="H18" s="1092">
        <v>15000</v>
      </c>
      <c r="I18" s="1092">
        <v>617669</v>
      </c>
      <c r="J18" s="307"/>
    </row>
    <row r="19" spans="1:10" ht="19" thickBot="1" x14ac:dyDescent="0.5">
      <c r="A19" s="374"/>
      <c r="B19" s="329" t="s">
        <v>167</v>
      </c>
      <c r="C19" s="1092"/>
      <c r="D19" s="1092"/>
      <c r="E19" s="1092"/>
      <c r="F19" s="1092"/>
      <c r="G19" s="1092"/>
      <c r="H19" s="1092"/>
      <c r="I19" s="1092"/>
      <c r="J19" s="307"/>
    </row>
    <row r="20" spans="1:10" ht="19" thickBot="1" x14ac:dyDescent="0.5">
      <c r="A20" s="374"/>
      <c r="B20" s="329" t="s">
        <v>755</v>
      </c>
      <c r="C20" s="1092" t="s">
        <v>175</v>
      </c>
      <c r="D20" s="1092" t="s">
        <v>175</v>
      </c>
      <c r="E20" s="1092">
        <v>358136</v>
      </c>
      <c r="F20" s="1092">
        <v>358136</v>
      </c>
      <c r="G20" s="1092" t="s">
        <v>175</v>
      </c>
      <c r="H20" s="1092">
        <v>302261</v>
      </c>
      <c r="I20" s="1092">
        <v>302261</v>
      </c>
      <c r="J20" s="307"/>
    </row>
    <row r="21" spans="1:10" ht="19" thickBot="1" x14ac:dyDescent="0.5">
      <c r="A21" s="374"/>
      <c r="B21" s="329" t="s">
        <v>118</v>
      </c>
      <c r="C21" s="1092" t="s">
        <v>175</v>
      </c>
      <c r="D21" s="1092" t="s">
        <v>175</v>
      </c>
      <c r="E21" s="1092">
        <v>358913</v>
      </c>
      <c r="F21" s="1092">
        <v>358913</v>
      </c>
      <c r="G21" s="1092" t="s">
        <v>175</v>
      </c>
      <c r="H21" s="1092">
        <v>6225</v>
      </c>
      <c r="I21" s="1092">
        <v>6225</v>
      </c>
      <c r="J21" s="307"/>
    </row>
    <row r="22" spans="1:10" ht="19" thickBot="1" x14ac:dyDescent="0.5">
      <c r="A22" s="374"/>
      <c r="B22" s="329" t="s">
        <v>756</v>
      </c>
      <c r="C22" s="1092" t="s">
        <v>175</v>
      </c>
      <c r="D22" s="1092" t="s">
        <v>175</v>
      </c>
      <c r="E22" s="1092" t="s">
        <v>175</v>
      </c>
      <c r="F22" s="1092" t="s">
        <v>175</v>
      </c>
      <c r="G22" s="1092" t="s">
        <v>175</v>
      </c>
      <c r="H22" s="1092">
        <v>78968</v>
      </c>
      <c r="I22" s="1092">
        <v>78968</v>
      </c>
      <c r="J22" s="307"/>
    </row>
    <row r="23" spans="1:10" ht="19" thickBot="1" x14ac:dyDescent="0.5">
      <c r="A23" s="374"/>
      <c r="B23" s="329" t="s">
        <v>757</v>
      </c>
      <c r="C23" s="1092" t="s">
        <v>175</v>
      </c>
      <c r="D23" s="1092" t="s">
        <v>175</v>
      </c>
      <c r="E23" s="1092">
        <v>60862371</v>
      </c>
      <c r="F23" s="1092">
        <v>60862371</v>
      </c>
      <c r="G23" s="1092" t="s">
        <v>175</v>
      </c>
      <c r="H23" s="1092">
        <v>412174</v>
      </c>
      <c r="I23" s="1092">
        <v>412174</v>
      </c>
      <c r="J23" s="307"/>
    </row>
    <row r="24" spans="1:10" ht="19" thickBot="1" x14ac:dyDescent="0.5">
      <c r="A24" s="374"/>
      <c r="B24" s="329" t="s">
        <v>758</v>
      </c>
      <c r="C24" s="1092" t="s">
        <v>175</v>
      </c>
      <c r="D24" s="1092" t="s">
        <v>175</v>
      </c>
      <c r="E24" s="1092">
        <v>600000</v>
      </c>
      <c r="F24" s="1092">
        <v>600000</v>
      </c>
      <c r="G24" s="1092" t="s">
        <v>175</v>
      </c>
      <c r="H24" s="1092" t="s">
        <v>175</v>
      </c>
      <c r="I24" s="1092" t="s">
        <v>175</v>
      </c>
      <c r="J24" s="307"/>
    </row>
    <row r="25" spans="1:10" ht="19" thickBot="1" x14ac:dyDescent="0.5">
      <c r="A25" s="374"/>
      <c r="B25" s="329" t="s">
        <v>759</v>
      </c>
      <c r="C25" s="1092" t="s">
        <v>175</v>
      </c>
      <c r="D25" s="1092" t="s">
        <v>175</v>
      </c>
      <c r="E25" s="1092">
        <v>2559693</v>
      </c>
      <c r="F25" s="1092">
        <v>2559693</v>
      </c>
      <c r="G25" s="1092" t="s">
        <v>175</v>
      </c>
      <c r="H25" s="1092">
        <v>1762011</v>
      </c>
      <c r="I25" s="1092">
        <v>1762011</v>
      </c>
      <c r="J25" s="307"/>
    </row>
    <row r="26" spans="1:10" ht="21.5" thickBot="1" x14ac:dyDescent="0.5">
      <c r="A26" s="374"/>
      <c r="B26" s="383" t="s">
        <v>1190</v>
      </c>
      <c r="C26" s="1092"/>
      <c r="D26" s="1092"/>
      <c r="E26" s="1092"/>
      <c r="F26" s="1092"/>
      <c r="G26" s="1092"/>
      <c r="H26" s="1092"/>
      <c r="I26" s="1092"/>
      <c r="J26" s="307"/>
    </row>
    <row r="27" spans="1:10" ht="19" thickBot="1" x14ac:dyDescent="0.5">
      <c r="A27" s="374"/>
      <c r="B27" s="329" t="s">
        <v>761</v>
      </c>
      <c r="C27" s="1092" t="s">
        <v>175</v>
      </c>
      <c r="D27" s="1092" t="s">
        <v>175</v>
      </c>
      <c r="E27" s="1092">
        <v>-254194</v>
      </c>
      <c r="F27" s="1092">
        <v>-254194</v>
      </c>
      <c r="G27" s="1092" t="s">
        <v>175</v>
      </c>
      <c r="H27" s="1092">
        <v>-222994</v>
      </c>
      <c r="I27" s="1092">
        <v>-222994</v>
      </c>
      <c r="J27" s="307"/>
    </row>
    <row r="28" spans="1:10" ht="19" thickBot="1" x14ac:dyDescent="0.5">
      <c r="A28" s="374"/>
      <c r="B28" s="329" t="s">
        <v>762</v>
      </c>
      <c r="C28" s="1092" t="s">
        <v>175</v>
      </c>
      <c r="D28" s="1092" t="s">
        <v>175</v>
      </c>
      <c r="E28" s="1092">
        <v>-371311</v>
      </c>
      <c r="F28" s="1092">
        <v>-371311</v>
      </c>
      <c r="G28" s="1092" t="s">
        <v>175</v>
      </c>
      <c r="H28" s="1092">
        <v>-5573</v>
      </c>
      <c r="I28" s="1092">
        <v>-5573</v>
      </c>
      <c r="J28" s="307"/>
    </row>
    <row r="29" spans="1:10" ht="19" thickBot="1" x14ac:dyDescent="0.5">
      <c r="A29" s="374"/>
      <c r="B29" s="329" t="s">
        <v>758</v>
      </c>
      <c r="C29" s="1092" t="s">
        <v>175</v>
      </c>
      <c r="D29" s="1092" t="s">
        <v>175</v>
      </c>
      <c r="E29" s="1092">
        <v>-500000</v>
      </c>
      <c r="F29" s="1092">
        <v>-500000</v>
      </c>
      <c r="G29" s="1092" t="s">
        <v>175</v>
      </c>
      <c r="H29" s="1092" t="s">
        <v>175</v>
      </c>
      <c r="I29" s="1092" t="s">
        <v>175</v>
      </c>
      <c r="J29" s="307"/>
    </row>
    <row r="30" spans="1:10" ht="19" thickBot="1" x14ac:dyDescent="0.5">
      <c r="A30" s="395"/>
      <c r="B30" s="393" t="s">
        <v>757</v>
      </c>
      <c r="C30" s="1094" t="s">
        <v>175</v>
      </c>
      <c r="D30" s="1094" t="s">
        <v>175</v>
      </c>
      <c r="E30" s="1094">
        <v>-60862371</v>
      </c>
      <c r="F30" s="1094">
        <v>-60862371</v>
      </c>
      <c r="G30" s="1094" t="s">
        <v>175</v>
      </c>
      <c r="H30" s="1094">
        <v>-412174</v>
      </c>
      <c r="I30" s="1094">
        <v>-412174</v>
      </c>
      <c r="J30"/>
    </row>
    <row r="31" spans="1:10" ht="19" thickBot="1" x14ac:dyDescent="0.5">
      <c r="A31" s="307"/>
      <c r="B31" s="389"/>
      <c r="C31" s="389"/>
      <c r="D31" s="389"/>
      <c r="E31" s="389"/>
      <c r="F31" s="389"/>
      <c r="G31" s="389"/>
      <c r="H31" s="389"/>
      <c r="I31" s="389"/>
      <c r="J31" s="307"/>
    </row>
    <row r="32" spans="1:10" ht="21.5" thickBot="1" x14ac:dyDescent="0.55000000000000004">
      <c r="A32" s="307"/>
      <c r="B32" s="386"/>
      <c r="C32" s="386"/>
      <c r="D32" s="386"/>
      <c r="E32" s="386"/>
      <c r="F32" s="386"/>
      <c r="G32" s="386"/>
      <c r="H32" s="386"/>
      <c r="I32" s="386"/>
      <c r="J32" s="307"/>
    </row>
    <row r="33" ht="14.5" x14ac:dyDescent="0.35"/>
  </sheetData>
  <mergeCells count="2">
    <mergeCell ref="C10:F10"/>
    <mergeCell ref="G10:I10"/>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35BD-791F-4FF0-AF03-A5BD7D6168F4}">
  <dimension ref="A11:M33"/>
  <sheetViews>
    <sheetView showGridLines="0" zoomScale="70" zoomScaleNormal="70" workbookViewId="0">
      <selection activeCell="I28" sqref="I28"/>
    </sheetView>
  </sheetViews>
  <sheetFormatPr defaultColWidth="8.81640625" defaultRowHeight="14.5" x14ac:dyDescent="0.35"/>
  <cols>
    <col min="1" max="1" width="8.81640625" style="307"/>
    <col min="2" max="2" width="62.54296875" style="307" customWidth="1"/>
    <col min="3" max="3" width="16.54296875" style="307" customWidth="1"/>
    <col min="4" max="4" width="17.54296875" style="307" customWidth="1"/>
    <col min="5" max="5" width="17.81640625" style="307" customWidth="1"/>
    <col min="6" max="6" width="17.453125" style="307" customWidth="1"/>
    <col min="7" max="7" width="18.81640625" style="307" customWidth="1"/>
    <col min="8" max="8" width="18.453125" style="307" customWidth="1"/>
    <col min="9" max="9" width="18.54296875" style="307" customWidth="1"/>
    <col min="10" max="16384" width="8.81640625" style="307"/>
  </cols>
  <sheetData>
    <row r="11" spans="1:13" s="331" customFormat="1" ht="21.5" thickBot="1" x14ac:dyDescent="0.55000000000000004">
      <c r="B11" s="389"/>
      <c r="C11" s="1219" t="s">
        <v>84</v>
      </c>
      <c r="D11" s="1220"/>
      <c r="E11" s="1220"/>
      <c r="F11" s="1220"/>
      <c r="G11" s="1219" t="s">
        <v>85</v>
      </c>
      <c r="H11" s="1220"/>
      <c r="I11" s="1221"/>
      <c r="J11" s="388"/>
    </row>
    <row r="12" spans="1:13" ht="18.5" x14ac:dyDescent="0.45">
      <c r="A12" s="375"/>
      <c r="B12" s="378"/>
      <c r="C12" s="236" t="s">
        <v>235</v>
      </c>
      <c r="D12" s="236" t="s">
        <v>763</v>
      </c>
      <c r="E12" s="236"/>
      <c r="F12" s="236"/>
      <c r="G12" s="236" t="s">
        <v>235</v>
      </c>
      <c r="H12" s="236"/>
      <c r="I12" s="236"/>
      <c r="J12" s="340"/>
      <c r="K12" s="339"/>
      <c r="L12" s="339"/>
    </row>
    <row r="13" spans="1:13" ht="18.5" x14ac:dyDescent="0.45">
      <c r="A13" s="375"/>
      <c r="B13" s="378"/>
      <c r="C13" s="379" t="s">
        <v>749</v>
      </c>
      <c r="D13" s="380" t="s">
        <v>764</v>
      </c>
      <c r="E13" s="380"/>
      <c r="F13" s="380"/>
      <c r="G13" s="380" t="s">
        <v>749</v>
      </c>
      <c r="H13" s="380"/>
      <c r="I13" s="380"/>
    </row>
    <row r="14" spans="1:13" ht="18.5" x14ac:dyDescent="0.45">
      <c r="A14" s="375"/>
      <c r="B14" s="378"/>
      <c r="C14" s="380" t="s">
        <v>750</v>
      </c>
      <c r="D14" s="380" t="s">
        <v>765</v>
      </c>
      <c r="E14" s="380" t="s">
        <v>751</v>
      </c>
      <c r="F14" s="380"/>
      <c r="G14" s="380" t="s">
        <v>750</v>
      </c>
      <c r="H14" s="380" t="s">
        <v>751</v>
      </c>
      <c r="I14" s="380"/>
    </row>
    <row r="15" spans="1:13" ht="18.5" x14ac:dyDescent="0.45">
      <c r="A15" s="51"/>
      <c r="B15" s="396"/>
      <c r="C15" s="397" t="s">
        <v>752</v>
      </c>
      <c r="D15" s="397" t="s">
        <v>766</v>
      </c>
      <c r="E15" s="397" t="s">
        <v>753</v>
      </c>
      <c r="F15" s="397" t="s">
        <v>8</v>
      </c>
      <c r="G15" s="397" t="s">
        <v>752</v>
      </c>
      <c r="H15" s="397" t="s">
        <v>753</v>
      </c>
      <c r="I15" s="397" t="s">
        <v>8</v>
      </c>
      <c r="J15" s="340"/>
      <c r="K15" s="331"/>
      <c r="L15" s="346"/>
      <c r="M15" s="340"/>
    </row>
    <row r="16" spans="1:13" ht="19" thickBot="1" x14ac:dyDescent="0.5">
      <c r="A16" s="51"/>
      <c r="B16" s="391"/>
      <c r="C16" s="392" t="s">
        <v>87</v>
      </c>
      <c r="D16" s="392" t="s">
        <v>350</v>
      </c>
      <c r="E16" s="392" t="s">
        <v>350</v>
      </c>
      <c r="F16" s="392" t="s">
        <v>350</v>
      </c>
      <c r="G16" s="392" t="s">
        <v>350</v>
      </c>
      <c r="H16" s="392" t="s">
        <v>350</v>
      </c>
      <c r="I16" s="392" t="s">
        <v>350</v>
      </c>
      <c r="J16" s="340"/>
      <c r="K16" s="331"/>
      <c r="L16" s="348"/>
      <c r="M16" s="340"/>
    </row>
    <row r="17" spans="1:10" ht="18.5" x14ac:dyDescent="0.45">
      <c r="A17" s="387"/>
      <c r="B17" s="390">
        <v>2024</v>
      </c>
      <c r="C17" s="382"/>
      <c r="D17" s="382"/>
      <c r="E17" s="382"/>
      <c r="F17" s="382"/>
      <c r="G17" s="382"/>
      <c r="H17" s="382"/>
      <c r="I17" s="382"/>
      <c r="J17"/>
    </row>
    <row r="18" spans="1:10" ht="18.5" x14ac:dyDescent="0.45">
      <c r="A18" s="374"/>
      <c r="B18" s="383" t="s">
        <v>754</v>
      </c>
      <c r="C18" s="384"/>
      <c r="D18" s="384"/>
      <c r="E18" s="384"/>
      <c r="F18" s="384"/>
      <c r="G18" s="384"/>
      <c r="H18" s="384"/>
      <c r="I18" s="384"/>
    </row>
    <row r="19" spans="1:10" ht="18.5" x14ac:dyDescent="0.45">
      <c r="A19" s="374"/>
      <c r="B19" s="329" t="s">
        <v>747</v>
      </c>
      <c r="C19" s="384">
        <v>1232311</v>
      </c>
      <c r="D19" s="384">
        <v>92</v>
      </c>
      <c r="E19" s="384">
        <v>15000</v>
      </c>
      <c r="F19" s="399">
        <v>1247403</v>
      </c>
      <c r="G19" s="384">
        <v>676549</v>
      </c>
      <c r="H19" s="384">
        <v>15000</v>
      </c>
      <c r="I19" s="384">
        <v>691549</v>
      </c>
    </row>
    <row r="20" spans="1:10" ht="18.5" x14ac:dyDescent="0.45">
      <c r="A20" s="374"/>
      <c r="B20" s="329" t="s">
        <v>167</v>
      </c>
      <c r="C20" s="384"/>
      <c r="D20" s="384"/>
      <c r="E20" s="384"/>
      <c r="F20" s="384"/>
      <c r="G20" s="384"/>
      <c r="H20" s="384"/>
      <c r="I20" s="384"/>
    </row>
    <row r="21" spans="1:10" ht="18.5" x14ac:dyDescent="0.45">
      <c r="A21" s="374"/>
      <c r="B21" s="329" t="s">
        <v>755</v>
      </c>
      <c r="C21" s="384" t="s">
        <v>175</v>
      </c>
      <c r="D21" s="384" t="s">
        <v>175</v>
      </c>
      <c r="E21" s="384">
        <v>334772</v>
      </c>
      <c r="F21" s="384">
        <v>334772</v>
      </c>
      <c r="G21" s="384" t="s">
        <v>175</v>
      </c>
      <c r="H21" s="384">
        <v>287381</v>
      </c>
      <c r="I21" s="384">
        <v>287381</v>
      </c>
    </row>
    <row r="22" spans="1:10" ht="18.5" x14ac:dyDescent="0.45">
      <c r="A22" s="374"/>
      <c r="B22" s="329" t="s">
        <v>118</v>
      </c>
      <c r="C22" s="384" t="s">
        <v>175</v>
      </c>
      <c r="D22" s="384" t="s">
        <v>175</v>
      </c>
      <c r="E22" s="384">
        <v>339561</v>
      </c>
      <c r="F22" s="384">
        <v>339561</v>
      </c>
      <c r="G22" s="384" t="s">
        <v>175</v>
      </c>
      <c r="H22" s="384">
        <v>7450</v>
      </c>
      <c r="I22" s="384">
        <v>7450</v>
      </c>
    </row>
    <row r="23" spans="1:10" ht="18.5" x14ac:dyDescent="0.45">
      <c r="A23" s="374"/>
      <c r="B23" s="329" t="s">
        <v>756</v>
      </c>
      <c r="C23" s="384" t="s">
        <v>175</v>
      </c>
      <c r="D23" s="384" t="s">
        <v>175</v>
      </c>
      <c r="E23" s="384" t="s">
        <v>175</v>
      </c>
      <c r="F23" s="384" t="s">
        <v>175</v>
      </c>
      <c r="G23" s="384" t="s">
        <v>175</v>
      </c>
      <c r="H23" s="384">
        <v>174869</v>
      </c>
      <c r="I23" s="384">
        <v>174869</v>
      </c>
    </row>
    <row r="24" spans="1:10" ht="18.5" x14ac:dyDescent="0.45">
      <c r="A24" s="374"/>
      <c r="B24" s="329" t="s">
        <v>757</v>
      </c>
      <c r="C24" s="384" t="s">
        <v>175</v>
      </c>
      <c r="D24" s="384" t="s">
        <v>175</v>
      </c>
      <c r="E24" s="384">
        <v>49527722</v>
      </c>
      <c r="F24" s="384">
        <v>49527722</v>
      </c>
      <c r="G24" s="384" t="s">
        <v>175</v>
      </c>
      <c r="H24" s="384">
        <v>515272</v>
      </c>
      <c r="I24" s="384">
        <v>515272</v>
      </c>
    </row>
    <row r="25" spans="1:10" ht="18.5" x14ac:dyDescent="0.45">
      <c r="A25" s="374"/>
      <c r="B25" s="329" t="s">
        <v>758</v>
      </c>
      <c r="C25" s="384" t="s">
        <v>175</v>
      </c>
      <c r="D25" s="384" t="s">
        <v>175</v>
      </c>
      <c r="E25" s="384">
        <v>500000</v>
      </c>
      <c r="F25" s="384">
        <v>500000</v>
      </c>
      <c r="G25" s="384" t="s">
        <v>175</v>
      </c>
      <c r="H25" s="384" t="s">
        <v>175</v>
      </c>
      <c r="I25" s="384" t="s">
        <v>175</v>
      </c>
    </row>
    <row r="26" spans="1:10" ht="18.5" x14ac:dyDescent="0.45">
      <c r="A26" s="374"/>
      <c r="B26" s="329" t="s">
        <v>759</v>
      </c>
      <c r="C26" s="384" t="s">
        <v>175</v>
      </c>
      <c r="D26" s="384" t="s">
        <v>175</v>
      </c>
      <c r="E26" s="384">
        <v>2204759</v>
      </c>
      <c r="F26" s="384">
        <v>2204759</v>
      </c>
      <c r="G26" s="384" t="s">
        <v>175</v>
      </c>
      <c r="H26" s="384">
        <v>1330855</v>
      </c>
      <c r="I26" s="384">
        <v>1330855</v>
      </c>
    </row>
    <row r="27" spans="1:10" ht="21" x14ac:dyDescent="0.45">
      <c r="A27" s="374"/>
      <c r="B27" s="383" t="s">
        <v>1190</v>
      </c>
      <c r="C27" s="384"/>
      <c r="D27" s="384"/>
      <c r="E27" s="384"/>
      <c r="F27" s="384"/>
      <c r="G27" s="384"/>
      <c r="H27" s="384"/>
      <c r="I27" s="384"/>
    </row>
    <row r="28" spans="1:10" ht="18.5" x14ac:dyDescent="0.45">
      <c r="A28" s="374"/>
      <c r="B28" s="329" t="s">
        <v>761</v>
      </c>
      <c r="C28" s="384" t="s">
        <v>175</v>
      </c>
      <c r="D28" s="384" t="s">
        <v>175</v>
      </c>
      <c r="E28" s="384">
        <v>-222432</v>
      </c>
      <c r="F28" s="384">
        <v>-222432</v>
      </c>
      <c r="G28" s="384" t="s">
        <v>175</v>
      </c>
      <c r="H28" s="384">
        <v>-191562</v>
      </c>
      <c r="I28" s="384">
        <v>-191562</v>
      </c>
    </row>
    <row r="29" spans="1:10" ht="18.5" x14ac:dyDescent="0.45">
      <c r="A29" s="374"/>
      <c r="B29" s="329" t="s">
        <v>762</v>
      </c>
      <c r="C29" s="384" t="s">
        <v>175</v>
      </c>
      <c r="D29" s="384" t="s">
        <v>175</v>
      </c>
      <c r="E29" s="384">
        <v>-349708</v>
      </c>
      <c r="F29" s="384">
        <v>-349708</v>
      </c>
      <c r="G29" s="384" t="s">
        <v>175</v>
      </c>
      <c r="H29" s="384">
        <v>-14</v>
      </c>
      <c r="I29" s="384">
        <v>-14</v>
      </c>
    </row>
    <row r="30" spans="1:10" ht="18.5" x14ac:dyDescent="0.45">
      <c r="A30" s="374"/>
      <c r="B30" s="329" t="s">
        <v>758</v>
      </c>
      <c r="C30" s="384" t="s">
        <v>175</v>
      </c>
      <c r="D30" s="384" t="s">
        <v>175</v>
      </c>
      <c r="E30" s="384">
        <v>-400000</v>
      </c>
      <c r="F30" s="384">
        <v>-400000</v>
      </c>
      <c r="G30" s="384" t="s">
        <v>175</v>
      </c>
      <c r="H30" s="384" t="s">
        <v>175</v>
      </c>
      <c r="I30" s="384" t="s">
        <v>175</v>
      </c>
    </row>
    <row r="31" spans="1:10" ht="19" thickBot="1" x14ac:dyDescent="0.5">
      <c r="A31" s="395"/>
      <c r="B31" s="393" t="s">
        <v>757</v>
      </c>
      <c r="C31" s="394" t="s">
        <v>175</v>
      </c>
      <c r="D31" s="394" t="s">
        <v>175</v>
      </c>
      <c r="E31" s="394">
        <v>-49527722</v>
      </c>
      <c r="F31" s="394">
        <v>-49527722</v>
      </c>
      <c r="G31" s="394" t="s">
        <v>175</v>
      </c>
      <c r="H31" s="394">
        <v>-515272</v>
      </c>
      <c r="I31" s="394">
        <v>-515272</v>
      </c>
      <c r="J31"/>
    </row>
    <row r="32" spans="1:10" ht="18.5" x14ac:dyDescent="0.45">
      <c r="B32" s="389"/>
      <c r="C32" s="389"/>
      <c r="D32" s="389"/>
      <c r="E32" s="389"/>
      <c r="F32" s="389"/>
      <c r="G32" s="389"/>
      <c r="H32" s="389"/>
      <c r="I32" s="389"/>
    </row>
    <row r="33" spans="2:9" ht="21" x14ac:dyDescent="0.5">
      <c r="B33" s="386"/>
      <c r="C33" s="386"/>
      <c r="D33" s="386"/>
      <c r="E33" s="386"/>
      <c r="F33" s="386"/>
      <c r="G33" s="386"/>
      <c r="H33" s="386"/>
      <c r="I33" s="386"/>
    </row>
  </sheetData>
  <mergeCells count="2">
    <mergeCell ref="C11:F11"/>
    <mergeCell ref="G11:I11"/>
  </mergeCell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41FF-0E3B-48AD-BBFF-B09508761D9C}">
  <dimension ref="A13:G32"/>
  <sheetViews>
    <sheetView showGridLines="0" zoomScale="70" zoomScaleNormal="70" workbookViewId="0">
      <selection activeCell="B28" sqref="B28"/>
    </sheetView>
  </sheetViews>
  <sheetFormatPr defaultColWidth="8.81640625" defaultRowHeight="14.5" x14ac:dyDescent="0.35"/>
  <cols>
    <col min="1" max="1" width="8.81640625" style="307"/>
    <col min="2" max="2" width="116.7265625" style="307" customWidth="1"/>
    <col min="3" max="3" width="15.7265625" style="307" customWidth="1"/>
    <col min="4" max="5" width="14" style="307" customWidth="1"/>
    <col min="6" max="6" width="14.81640625" style="307" customWidth="1"/>
    <col min="7" max="16384" width="8.81640625" style="307"/>
  </cols>
  <sheetData>
    <row r="13" spans="1:6" ht="21.5" thickBot="1" x14ac:dyDescent="0.55000000000000004">
      <c r="A13" s="342"/>
      <c r="B13" s="343"/>
      <c r="C13" s="1219" t="s">
        <v>85</v>
      </c>
      <c r="D13" s="1220"/>
      <c r="E13" s="1220"/>
      <c r="F13" s="1221"/>
    </row>
    <row r="14" spans="1:6" ht="19" thickBot="1" x14ac:dyDescent="0.5">
      <c r="A14" s="250"/>
      <c r="B14" s="359"/>
      <c r="C14" s="897"/>
      <c r="D14" s="897"/>
      <c r="E14" s="897"/>
      <c r="F14" s="897" t="s">
        <v>8</v>
      </c>
    </row>
    <row r="15" spans="1:6" ht="19" thickBot="1" x14ac:dyDescent="0.5">
      <c r="A15" s="250"/>
      <c r="B15" s="360"/>
      <c r="C15" s="897" t="s">
        <v>737</v>
      </c>
      <c r="D15" s="897" t="s">
        <v>738</v>
      </c>
      <c r="E15" s="897" t="s">
        <v>739</v>
      </c>
      <c r="F15" s="897" t="s">
        <v>740</v>
      </c>
    </row>
    <row r="16" spans="1:6" ht="19" thickBot="1" x14ac:dyDescent="0.5">
      <c r="A16" s="250"/>
      <c r="B16" s="361"/>
      <c r="C16" s="1004" t="s">
        <v>87</v>
      </c>
      <c r="D16" s="1004" t="s">
        <v>87</v>
      </c>
      <c r="E16" s="1004" t="s">
        <v>87</v>
      </c>
      <c r="F16" s="1095" t="s">
        <v>87</v>
      </c>
    </row>
    <row r="17" spans="1:7" ht="18.5" x14ac:dyDescent="0.45">
      <c r="A17" s="261"/>
      <c r="B17" s="330" t="s">
        <v>746</v>
      </c>
      <c r="C17" s="800"/>
      <c r="D17" s="800"/>
      <c r="E17" s="800"/>
      <c r="F17" s="800"/>
    </row>
    <row r="18" spans="1:7" ht="18.5" x14ac:dyDescent="0.45">
      <c r="B18" s="312" t="s">
        <v>157</v>
      </c>
      <c r="C18" s="800"/>
      <c r="D18" s="800"/>
      <c r="E18" s="800"/>
      <c r="F18" s="800"/>
    </row>
    <row r="19" spans="1:7" ht="18.5" x14ac:dyDescent="0.45">
      <c r="B19" s="312" t="s">
        <v>747</v>
      </c>
      <c r="C19" s="800"/>
      <c r="D19" s="800"/>
      <c r="E19" s="800"/>
      <c r="F19" s="800"/>
    </row>
    <row r="20" spans="1:7" ht="18.5" x14ac:dyDescent="0.45">
      <c r="B20" s="312" t="s">
        <v>748</v>
      </c>
      <c r="C20" s="787">
        <v>276745</v>
      </c>
      <c r="D20" s="787">
        <v>318903</v>
      </c>
      <c r="E20" s="787" t="s">
        <v>175</v>
      </c>
      <c r="F20" s="787">
        <v>595648</v>
      </c>
    </row>
    <row r="21" spans="1:7" ht="18.5" x14ac:dyDescent="0.45">
      <c r="B21" s="312" t="s">
        <v>742</v>
      </c>
      <c r="C21" s="787">
        <v>636260</v>
      </c>
      <c r="D21" s="787" t="s">
        <v>175</v>
      </c>
      <c r="E21" s="1096" t="s">
        <v>175</v>
      </c>
      <c r="F21" s="787">
        <v>636260</v>
      </c>
    </row>
    <row r="22" spans="1:7" ht="21.5" thickBot="1" x14ac:dyDescent="0.5">
      <c r="A22" s="258"/>
      <c r="B22" s="319" t="s">
        <v>1192</v>
      </c>
      <c r="C22" s="1097" t="s">
        <v>175</v>
      </c>
      <c r="D22" s="1097" t="s">
        <v>175</v>
      </c>
      <c r="E22" s="1098" t="s">
        <v>175</v>
      </c>
      <c r="F22" s="1099" t="s">
        <v>175</v>
      </c>
    </row>
    <row r="23" spans="1:7" ht="21.5" thickBot="1" x14ac:dyDescent="0.5">
      <c r="A23" s="250"/>
      <c r="B23" s="317" t="s">
        <v>1191</v>
      </c>
      <c r="C23" s="1100">
        <v>913005</v>
      </c>
      <c r="D23" s="1100">
        <v>318903</v>
      </c>
      <c r="E23" s="1100" t="s">
        <v>175</v>
      </c>
      <c r="F23" s="1101">
        <v>1231908</v>
      </c>
    </row>
    <row r="24" spans="1:7" ht="19" thickBot="1" x14ac:dyDescent="0.5">
      <c r="A24" s="250"/>
      <c r="B24" s="364" t="s">
        <v>741</v>
      </c>
      <c r="C24" s="205"/>
      <c r="D24" s="365"/>
      <c r="E24" s="366"/>
      <c r="F24" s="367"/>
    </row>
    <row r="25" spans="1:7" ht="19" thickBot="1" x14ac:dyDescent="0.5">
      <c r="A25" s="250"/>
      <c r="B25" s="363" t="s">
        <v>157</v>
      </c>
      <c r="C25" s="368"/>
      <c r="D25" s="368"/>
      <c r="E25" s="368"/>
      <c r="F25" s="368"/>
      <c r="G25" s="340"/>
    </row>
    <row r="26" spans="1:7" ht="19" thickBot="1" x14ac:dyDescent="0.5">
      <c r="A26" s="250"/>
      <c r="B26" s="363" t="s">
        <v>747</v>
      </c>
      <c r="C26" s="369"/>
      <c r="D26" s="369"/>
      <c r="E26" s="369"/>
      <c r="F26" s="369"/>
      <c r="G26" s="345"/>
    </row>
    <row r="27" spans="1:7" ht="19" thickBot="1" x14ac:dyDescent="0.5">
      <c r="A27" s="250"/>
      <c r="B27" s="363" t="s">
        <v>748</v>
      </c>
      <c r="C27" s="369">
        <v>220915</v>
      </c>
      <c r="D27" s="369">
        <v>301003</v>
      </c>
      <c r="E27" s="369" t="s">
        <v>175</v>
      </c>
      <c r="F27" s="369">
        <v>521918</v>
      </c>
      <c r="G27"/>
    </row>
    <row r="28" spans="1:7" ht="19" thickBot="1" x14ac:dyDescent="0.5">
      <c r="A28" s="250"/>
      <c r="B28" s="363" t="s">
        <v>745</v>
      </c>
      <c r="C28" s="369">
        <v>634956</v>
      </c>
      <c r="D28" s="369" t="s">
        <v>175</v>
      </c>
      <c r="E28" s="369" t="s">
        <v>175</v>
      </c>
      <c r="F28" s="369">
        <v>634956</v>
      </c>
      <c r="G28" s="250"/>
    </row>
    <row r="29" spans="1:7" ht="19" thickBot="1" x14ac:dyDescent="0.5">
      <c r="A29" s="250"/>
      <c r="B29" s="278" t="s">
        <v>743</v>
      </c>
      <c r="C29" s="370" t="s">
        <v>175</v>
      </c>
      <c r="D29" s="370" t="s">
        <v>175</v>
      </c>
      <c r="E29" s="370">
        <v>75529</v>
      </c>
      <c r="F29" s="370">
        <v>75529</v>
      </c>
      <c r="G29" s="347"/>
    </row>
    <row r="30" spans="1:7" ht="19" thickBot="1" x14ac:dyDescent="0.5">
      <c r="A30" s="250"/>
      <c r="B30" s="371" t="s">
        <v>1193</v>
      </c>
      <c r="C30" s="372">
        <v>855871</v>
      </c>
      <c r="D30" s="372">
        <v>301003</v>
      </c>
      <c r="E30" s="372">
        <v>75529</v>
      </c>
      <c r="F30" s="372">
        <v>1232403</v>
      </c>
      <c r="G30" s="340"/>
    </row>
    <row r="31" spans="1:7" ht="15" thickBot="1" x14ac:dyDescent="0.4">
      <c r="A31" s="344"/>
      <c r="B31" s="356"/>
      <c r="C31" s="354"/>
      <c r="D31" s="354"/>
      <c r="E31" s="354"/>
      <c r="F31" s="354"/>
      <c r="G31" s="340"/>
    </row>
    <row r="32" spans="1:7" ht="15" thickBot="1" x14ac:dyDescent="0.4">
      <c r="A32" s="331"/>
      <c r="B32" s="346"/>
      <c r="C32" s="250"/>
      <c r="D32" s="250"/>
      <c r="E32" s="250"/>
      <c r="F32" s="250"/>
      <c r="G32" s="340"/>
    </row>
  </sheetData>
  <mergeCells count="1">
    <mergeCell ref="C13:F13"/>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F15A-64AD-43EA-AE60-8AB2B28303FC}">
  <dimension ref="A9:H31"/>
  <sheetViews>
    <sheetView showGridLines="0" zoomScale="70" zoomScaleNormal="70" workbookViewId="0">
      <selection activeCell="B16" sqref="B16"/>
    </sheetView>
  </sheetViews>
  <sheetFormatPr defaultColWidth="8.81640625" defaultRowHeight="14.5" x14ac:dyDescent="0.35"/>
  <cols>
    <col min="1" max="1" width="8.81640625" style="307"/>
    <col min="2" max="2" width="125.26953125" style="307" customWidth="1"/>
    <col min="3" max="3" width="14.1796875" style="307" customWidth="1"/>
    <col min="4" max="4" width="12.7265625" style="307" customWidth="1"/>
    <col min="5" max="5" width="14.7265625" style="307" customWidth="1"/>
    <col min="6" max="6" width="18.453125" style="307" customWidth="1"/>
    <col min="7" max="16384" width="8.81640625" style="307"/>
  </cols>
  <sheetData>
    <row r="9" spans="1:6" ht="21.5" thickBot="1" x14ac:dyDescent="0.55000000000000004">
      <c r="A9" s="342"/>
      <c r="B9" s="343"/>
      <c r="C9" s="1219" t="s">
        <v>85</v>
      </c>
      <c r="D9" s="1220"/>
      <c r="E9" s="1220"/>
      <c r="F9" s="1221"/>
    </row>
    <row r="10" spans="1:6" ht="19" thickBot="1" x14ac:dyDescent="0.5">
      <c r="A10" s="250"/>
      <c r="B10" s="359"/>
      <c r="C10" s="897"/>
      <c r="D10" s="897"/>
      <c r="E10" s="897"/>
      <c r="F10" s="897" t="s">
        <v>8</v>
      </c>
    </row>
    <row r="11" spans="1:6" ht="19" thickBot="1" x14ac:dyDescent="0.5">
      <c r="A11" s="250"/>
      <c r="B11" s="360"/>
      <c r="C11" s="897" t="s">
        <v>737</v>
      </c>
      <c r="D11" s="897" t="s">
        <v>738</v>
      </c>
      <c r="E11" s="897" t="s">
        <v>739</v>
      </c>
      <c r="F11" s="897" t="s">
        <v>740</v>
      </c>
    </row>
    <row r="12" spans="1:6" ht="19" thickBot="1" x14ac:dyDescent="0.5">
      <c r="A12" s="250"/>
      <c r="B12" s="361"/>
      <c r="C12" s="1004" t="s">
        <v>87</v>
      </c>
      <c r="D12" s="1004" t="s">
        <v>87</v>
      </c>
      <c r="E12" s="1004" t="s">
        <v>87</v>
      </c>
      <c r="F12" s="1095" t="s">
        <v>87</v>
      </c>
    </row>
    <row r="13" spans="1:6" ht="19" thickBot="1" x14ac:dyDescent="0.5">
      <c r="A13" s="250"/>
      <c r="B13" s="330" t="s">
        <v>746</v>
      </c>
      <c r="C13" s="800"/>
      <c r="D13" s="800"/>
      <c r="E13" s="800"/>
      <c r="F13" s="800"/>
    </row>
    <row r="14" spans="1:6" ht="19" thickBot="1" x14ac:dyDescent="0.5">
      <c r="A14" s="250"/>
      <c r="B14" s="362" t="s">
        <v>157</v>
      </c>
      <c r="C14" s="800"/>
      <c r="D14" s="800"/>
      <c r="E14" s="800"/>
      <c r="F14" s="800"/>
    </row>
    <row r="15" spans="1:6" ht="19" thickBot="1" x14ac:dyDescent="0.5">
      <c r="A15" s="250"/>
      <c r="B15" s="302" t="s">
        <v>747</v>
      </c>
      <c r="C15" s="800"/>
      <c r="D15" s="800"/>
      <c r="E15" s="800"/>
      <c r="F15" s="800"/>
    </row>
    <row r="16" spans="1:6" ht="19" thickBot="1" x14ac:dyDescent="0.5">
      <c r="A16" s="250"/>
      <c r="B16" s="363" t="s">
        <v>742</v>
      </c>
      <c r="C16" s="787">
        <v>602668</v>
      </c>
      <c r="D16" s="787" t="s">
        <v>175</v>
      </c>
      <c r="E16" s="1096" t="s">
        <v>175</v>
      </c>
      <c r="F16" s="787">
        <v>602668</v>
      </c>
    </row>
    <row r="17" spans="1:8" ht="19" thickBot="1" x14ac:dyDescent="0.5">
      <c r="A17" s="250"/>
      <c r="B17" s="278" t="s">
        <v>743</v>
      </c>
      <c r="C17" s="1097" t="s">
        <v>175</v>
      </c>
      <c r="D17" s="1097" t="s">
        <v>175</v>
      </c>
      <c r="E17" s="1097" t="s">
        <v>175</v>
      </c>
      <c r="F17" s="1097" t="s">
        <v>175</v>
      </c>
    </row>
    <row r="18" spans="1:8" ht="19" thickBot="1" x14ac:dyDescent="0.5">
      <c r="A18" s="250"/>
      <c r="B18" s="317" t="s">
        <v>744</v>
      </c>
      <c r="C18" s="1100">
        <v>602668</v>
      </c>
      <c r="D18" s="1100" t="s">
        <v>175</v>
      </c>
      <c r="E18" s="1100" t="s">
        <v>175</v>
      </c>
      <c r="F18" s="1101">
        <v>602668</v>
      </c>
    </row>
    <row r="19" spans="1:8" ht="19" thickBot="1" x14ac:dyDescent="0.5">
      <c r="A19" s="250"/>
      <c r="B19" s="364" t="s">
        <v>741</v>
      </c>
      <c r="C19" s="205"/>
      <c r="D19" s="365"/>
      <c r="E19" s="366"/>
      <c r="F19" s="367"/>
    </row>
    <row r="20" spans="1:8" ht="19" thickBot="1" x14ac:dyDescent="0.5">
      <c r="A20" s="250"/>
      <c r="B20" s="363" t="s">
        <v>157</v>
      </c>
      <c r="C20" s="368"/>
      <c r="D20" s="368"/>
      <c r="E20" s="368"/>
      <c r="F20" s="368"/>
      <c r="G20" s="340"/>
    </row>
    <row r="21" spans="1:8" ht="19" thickBot="1" x14ac:dyDescent="0.5">
      <c r="A21" s="250"/>
      <c r="B21" s="363" t="s">
        <v>747</v>
      </c>
      <c r="C21" s="369"/>
      <c r="D21" s="369"/>
      <c r="E21" s="369"/>
      <c r="F21" s="369"/>
      <c r="G21" s="345"/>
    </row>
    <row r="22" spans="1:8" ht="19" thickBot="1" x14ac:dyDescent="0.5">
      <c r="A22" s="250"/>
      <c r="B22" s="363" t="s">
        <v>745</v>
      </c>
      <c r="C22" s="369">
        <v>601021</v>
      </c>
      <c r="D22" s="369" t="s">
        <v>175</v>
      </c>
      <c r="E22" s="369" t="s">
        <v>175</v>
      </c>
      <c r="F22" s="369">
        <v>601021</v>
      </c>
      <c r="G22" s="250"/>
      <c r="H22" s="340"/>
    </row>
    <row r="23" spans="1:8" ht="19" thickBot="1" x14ac:dyDescent="0.5">
      <c r="A23" s="250"/>
      <c r="B23" s="278" t="s">
        <v>743</v>
      </c>
      <c r="C23" s="370" t="s">
        <v>175</v>
      </c>
      <c r="D23" s="370" t="s">
        <v>175</v>
      </c>
      <c r="E23" s="370">
        <v>75529</v>
      </c>
      <c r="F23" s="370">
        <v>75529</v>
      </c>
      <c r="G23" s="347"/>
    </row>
    <row r="24" spans="1:8" ht="19" thickBot="1" x14ac:dyDescent="0.5">
      <c r="A24" s="250"/>
      <c r="B24" s="371" t="s">
        <v>744</v>
      </c>
      <c r="C24" s="372">
        <v>601021</v>
      </c>
      <c r="D24" s="372" t="s">
        <v>175</v>
      </c>
      <c r="E24" s="372">
        <v>75529</v>
      </c>
      <c r="F24" s="372">
        <v>676549</v>
      </c>
      <c r="G24" s="340"/>
    </row>
    <row r="25" spans="1:8" ht="15" thickBot="1" x14ac:dyDescent="0.4">
      <c r="A25" s="344"/>
      <c r="B25" s="356"/>
      <c r="C25" s="354"/>
      <c r="D25" s="354"/>
      <c r="E25" s="354"/>
      <c r="F25" s="354"/>
      <c r="G25" s="340"/>
    </row>
    <row r="26" spans="1:8" ht="15" thickBot="1" x14ac:dyDescent="0.4">
      <c r="A26" s="331"/>
      <c r="B26" s="346"/>
      <c r="C26" s="250"/>
      <c r="D26" s="250"/>
      <c r="E26" s="250"/>
      <c r="F26" s="250"/>
      <c r="G26" s="340"/>
    </row>
    <row r="27" spans="1:8" ht="15" thickBot="1" x14ac:dyDescent="0.4">
      <c r="B27" s="346"/>
      <c r="C27" s="351"/>
      <c r="D27" s="352"/>
      <c r="E27" s="352"/>
      <c r="F27" s="353"/>
      <c r="G27" s="340"/>
    </row>
    <row r="30" spans="1:8" ht="15" thickBot="1" x14ac:dyDescent="0.4">
      <c r="C30" s="339"/>
    </row>
    <row r="31" spans="1:8" ht="15" thickBot="1" x14ac:dyDescent="0.4">
      <c r="C31" s="250"/>
    </row>
  </sheetData>
  <mergeCells count="1">
    <mergeCell ref="C9:F9"/>
  </mergeCells>
  <phoneticPr fontId="50" type="noConversion"/>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197E-E2CC-4D96-8891-94B8ADAA5D81}">
  <dimension ref="C26:F39"/>
  <sheetViews>
    <sheetView showGridLines="0" zoomScale="70" zoomScaleNormal="70" workbookViewId="0">
      <selection activeCell="D33" sqref="D33"/>
    </sheetView>
  </sheetViews>
  <sheetFormatPr defaultColWidth="8.81640625" defaultRowHeight="14.5" x14ac:dyDescent="0.35"/>
  <cols>
    <col min="1" max="1" width="8.81640625" style="307"/>
    <col min="2" max="2" width="11.54296875" style="307" customWidth="1"/>
    <col min="3" max="3" width="125.26953125" style="307" customWidth="1"/>
    <col min="4" max="4" width="16.1796875" style="307" customWidth="1"/>
    <col min="5" max="5" width="14.26953125" style="307" customWidth="1"/>
    <col min="6" max="6" width="17.54296875" style="307" customWidth="1"/>
    <col min="7" max="16384" width="8.81640625" style="307"/>
  </cols>
  <sheetData>
    <row r="26" spans="3:6" ht="15.5" x14ac:dyDescent="0.35">
      <c r="C26" s="83"/>
      <c r="D26" s="235" t="s">
        <v>728</v>
      </c>
      <c r="E26" s="235" t="s">
        <v>729</v>
      </c>
      <c r="F26" s="235" t="s">
        <v>730</v>
      </c>
    </row>
    <row r="27" spans="3:6" ht="15.5" x14ac:dyDescent="0.35">
      <c r="C27" s="324"/>
      <c r="D27" s="235" t="s">
        <v>47</v>
      </c>
      <c r="E27" s="235" t="s">
        <v>47</v>
      </c>
      <c r="F27" s="235" t="s">
        <v>731</v>
      </c>
    </row>
    <row r="28" spans="3:6" ht="16" thickBot="1" x14ac:dyDescent="0.4">
      <c r="C28" s="325"/>
      <c r="D28" s="254" t="s">
        <v>87</v>
      </c>
      <c r="E28" s="254" t="s">
        <v>87</v>
      </c>
      <c r="F28" s="326" t="s">
        <v>87</v>
      </c>
    </row>
    <row r="29" spans="3:6" ht="15.5" x14ac:dyDescent="0.35">
      <c r="C29" s="327" t="s">
        <v>732</v>
      </c>
      <c r="D29" s="297"/>
      <c r="E29" s="297"/>
      <c r="F29" s="297"/>
    </row>
    <row r="30" spans="3:6" ht="15.5" x14ac:dyDescent="0.35">
      <c r="C30" s="296" t="s">
        <v>735</v>
      </c>
      <c r="D30" s="297">
        <v>98675</v>
      </c>
      <c r="E30" s="297">
        <v>14679</v>
      </c>
      <c r="F30" s="297">
        <v>113354</v>
      </c>
    </row>
    <row r="31" spans="3:6" ht="15.5" x14ac:dyDescent="0.35">
      <c r="C31" s="333" t="s">
        <v>733</v>
      </c>
      <c r="D31" s="334">
        <v>-33779</v>
      </c>
      <c r="E31" s="335">
        <v>-4048</v>
      </c>
      <c r="F31" s="336">
        <v>-37827</v>
      </c>
    </row>
    <row r="32" spans="3:6" ht="15.5" x14ac:dyDescent="0.35">
      <c r="C32" s="332" t="s">
        <v>734</v>
      </c>
      <c r="D32" s="1102">
        <v>64896</v>
      </c>
      <c r="E32" s="1102">
        <v>10631</v>
      </c>
      <c r="F32" s="1102">
        <v>75527</v>
      </c>
    </row>
    <row r="33" spans="3:6" ht="15.5" x14ac:dyDescent="0.35">
      <c r="C33" s="338" t="s">
        <v>733</v>
      </c>
      <c r="D33" s="1103">
        <v>-64896</v>
      </c>
      <c r="E33" s="1103">
        <v>-10631</v>
      </c>
      <c r="F33" s="1104">
        <v>-75527</v>
      </c>
    </row>
    <row r="34" spans="3:6" ht="16" thickBot="1" x14ac:dyDescent="0.4">
      <c r="C34" s="337" t="s">
        <v>736</v>
      </c>
      <c r="D34" s="1105" t="s">
        <v>175</v>
      </c>
      <c r="E34" s="1105" t="s">
        <v>175</v>
      </c>
      <c r="F34" s="1106" t="s">
        <v>175</v>
      </c>
    </row>
    <row r="35" spans="3:6" x14ac:dyDescent="0.35">
      <c r="C35" s="331"/>
      <c r="D35" s="331"/>
      <c r="E35" s="331"/>
      <c r="F35" s="331"/>
    </row>
    <row r="38" spans="3:6" x14ac:dyDescent="0.35">
      <c r="C38" s="340"/>
      <c r="D38" s="340"/>
    </row>
    <row r="39" spans="3:6" x14ac:dyDescent="0.35">
      <c r="C39" s="331"/>
    </row>
  </sheetData>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ABC-43EA-4C4C-8F55-BF79A2B3D682}">
  <dimension ref="A1"/>
  <sheetViews>
    <sheetView showGridLines="0" zoomScale="70" zoomScaleNormal="70" workbookViewId="0">
      <selection activeCell="X1" sqref="X1"/>
    </sheetView>
  </sheetViews>
  <sheetFormatPr defaultColWidth="8.81640625" defaultRowHeight="14.5" x14ac:dyDescent="0.35"/>
  <cols>
    <col min="1" max="16384" width="8.81640625" style="322"/>
  </cols>
  <sheetData/>
  <pageMargins left="0.7" right="0.7" top="0.75" bottom="0.75" header="0.3" footer="0.3"/>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AE1E-26B9-44DD-8BAD-CCB84B8C69A1}">
  <dimension ref="A1"/>
  <sheetViews>
    <sheetView showGridLines="0" zoomScale="70" zoomScaleNormal="70" workbookViewId="0">
      <selection activeCell="X1" sqref="X1"/>
    </sheetView>
  </sheetViews>
  <sheetFormatPr defaultColWidth="8.81640625" defaultRowHeight="14.5" x14ac:dyDescent="0.35"/>
  <cols>
    <col min="1" max="16384" width="8.81640625" style="322"/>
  </cols>
  <sheetData/>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222D-091D-463F-818E-39B51062535A}">
  <dimension ref="A6:H23"/>
  <sheetViews>
    <sheetView showGridLines="0" zoomScale="70" zoomScaleNormal="70" workbookViewId="0">
      <selection activeCell="L34" sqref="L34"/>
    </sheetView>
  </sheetViews>
  <sheetFormatPr defaultColWidth="8.81640625" defaultRowHeight="15" thickBottom="1" x14ac:dyDescent="0.4"/>
  <cols>
    <col min="1" max="1" width="21.1796875" style="250" customWidth="1"/>
    <col min="2" max="2" width="157.26953125" style="250" customWidth="1"/>
    <col min="3" max="4" width="16.453125" style="250" bestFit="1" customWidth="1"/>
    <col min="5" max="16384" width="8.81640625" style="250"/>
  </cols>
  <sheetData>
    <row r="6" spans="1:6" thickBot="1" x14ac:dyDescent="0.4">
      <c r="B6" s="290"/>
      <c r="C6" s="1268"/>
      <c r="D6" s="1268"/>
      <c r="E6" s="261"/>
    </row>
    <row r="7" spans="1:6" thickBot="1" x14ac:dyDescent="0.4">
      <c r="B7" s="306"/>
      <c r="C7" s="1269"/>
      <c r="D7" s="1269"/>
      <c r="E7" s="307"/>
      <c r="F7" s="260"/>
    </row>
    <row r="8" spans="1:6" ht="19" thickBot="1" x14ac:dyDescent="0.5">
      <c r="B8" s="299"/>
      <c r="C8" s="1107" t="s">
        <v>121</v>
      </c>
      <c r="D8" s="284" t="s">
        <v>121</v>
      </c>
      <c r="E8" s="258"/>
    </row>
    <row r="9" spans="1:6" ht="19" thickBot="1" x14ac:dyDescent="0.5">
      <c r="B9" s="299"/>
      <c r="C9" s="1108" t="s">
        <v>120</v>
      </c>
      <c r="D9" s="300" t="s">
        <v>120</v>
      </c>
    </row>
    <row r="10" spans="1:6" ht="19" thickBot="1" x14ac:dyDescent="0.5">
      <c r="B10" s="299"/>
      <c r="C10" s="897">
        <v>2025</v>
      </c>
      <c r="D10" s="236">
        <v>2024</v>
      </c>
    </row>
    <row r="11" spans="1:6" ht="19" thickBot="1" x14ac:dyDescent="0.5">
      <c r="A11" s="258"/>
      <c r="B11" s="313"/>
      <c r="C11" s="1004" t="s">
        <v>87</v>
      </c>
      <c r="D11" s="314" t="s">
        <v>87</v>
      </c>
    </row>
    <row r="12" spans="1:6" ht="31.5" thickBot="1" x14ac:dyDescent="0.75">
      <c r="A12" s="308" t="s">
        <v>727</v>
      </c>
      <c r="B12" s="309" t="s">
        <v>342</v>
      </c>
      <c r="C12" s="897"/>
      <c r="D12" s="236"/>
    </row>
    <row r="13" spans="1:6" ht="24" thickBot="1" x14ac:dyDescent="0.6">
      <c r="A13" s="310">
        <v>29.1</v>
      </c>
      <c r="B13" s="311" t="s">
        <v>726</v>
      </c>
      <c r="C13" s="897"/>
      <c r="D13" s="236"/>
    </row>
    <row r="14" spans="1:6" ht="19" thickBot="1" x14ac:dyDescent="0.5">
      <c r="A14" s="259"/>
      <c r="B14" s="312" t="s">
        <v>119</v>
      </c>
      <c r="C14" s="800"/>
      <c r="D14" s="303"/>
    </row>
    <row r="15" spans="1:6" ht="19" thickBot="1" x14ac:dyDescent="0.5">
      <c r="B15" s="304" t="s">
        <v>118</v>
      </c>
      <c r="C15" s="787">
        <v>317865</v>
      </c>
      <c r="D15" s="303">
        <v>287588</v>
      </c>
    </row>
    <row r="16" spans="1:6" ht="19" thickBot="1" x14ac:dyDescent="0.5">
      <c r="B16" s="305" t="s">
        <v>117</v>
      </c>
      <c r="C16" s="1096">
        <v>37075000</v>
      </c>
      <c r="D16" s="303">
        <v>30970000</v>
      </c>
    </row>
    <row r="17" spans="1:8" ht="19" thickBot="1" x14ac:dyDescent="0.5">
      <c r="B17" s="319" t="s">
        <v>116</v>
      </c>
      <c r="C17" s="1098">
        <v>23257204</v>
      </c>
      <c r="D17" s="320">
        <v>16742135</v>
      </c>
    </row>
    <row r="18" spans="1:8" ht="19" thickBot="1" x14ac:dyDescent="0.5">
      <c r="A18" s="259"/>
      <c r="B18" s="321" t="s">
        <v>115</v>
      </c>
      <c r="C18" s="1100">
        <v>60650069</v>
      </c>
      <c r="D18" s="318">
        <v>47999723</v>
      </c>
      <c r="E18" s="260"/>
      <c r="H18" s="295"/>
    </row>
    <row r="19" spans="1:8" ht="19" thickBot="1" x14ac:dyDescent="0.5">
      <c r="B19" s="315"/>
      <c r="C19" s="316"/>
      <c r="D19" s="204"/>
    </row>
    <row r="20" spans="1:8" thickBot="1" x14ac:dyDescent="0.4">
      <c r="B20" s="292"/>
      <c r="C20" s="293"/>
      <c r="D20" s="294"/>
    </row>
    <row r="21" spans="1:8" ht="14.5" x14ac:dyDescent="0.35"/>
    <row r="22" spans="1:8" ht="14.5" x14ac:dyDescent="0.35"/>
    <row r="23" spans="1:8" ht="14.5" x14ac:dyDescent="0.35"/>
  </sheetData>
  <mergeCells count="2">
    <mergeCell ref="C6:D6"/>
    <mergeCell ref="C7:D7"/>
  </mergeCell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1B6C-7FBD-4CA9-B2F4-AA01D6282435}">
  <dimension ref="B1:G28"/>
  <sheetViews>
    <sheetView showGridLines="0" zoomScale="70" zoomScaleNormal="70" workbookViewId="0">
      <selection activeCell="P24" sqref="P24"/>
    </sheetView>
  </sheetViews>
  <sheetFormatPr defaultColWidth="8.81640625" defaultRowHeight="15" thickBottom="1" x14ac:dyDescent="0.4"/>
  <cols>
    <col min="1" max="1" width="8.81640625" style="249"/>
    <col min="2" max="2" width="6.7265625" style="249" bestFit="1" customWidth="1"/>
    <col min="3" max="3" width="97" style="249" customWidth="1"/>
    <col min="4" max="5" width="8.81640625" style="249"/>
    <col min="6" max="6" width="16.7265625" style="249" customWidth="1"/>
    <col min="7" max="7" width="12.7265625" style="249" customWidth="1"/>
    <col min="8" max="16384" width="8.81640625" style="249"/>
  </cols>
  <sheetData>
    <row r="1" s="249" customFormat="1" thickBot="1" x14ac:dyDescent="0.4"/>
    <row r="20" spans="2:7" ht="21.5" thickBot="1" x14ac:dyDescent="0.55000000000000004">
      <c r="F20" s="1270" t="s">
        <v>725</v>
      </c>
      <c r="G20" s="1271"/>
    </row>
    <row r="21" spans="2:7" ht="19" thickBot="1" x14ac:dyDescent="0.5">
      <c r="B21" s="191"/>
      <c r="C21" s="268"/>
      <c r="D21" s="269"/>
      <c r="E21" s="269"/>
      <c r="F21" s="897">
        <v>2025</v>
      </c>
      <c r="G21" s="284">
        <v>2024</v>
      </c>
    </row>
    <row r="22" spans="2:7" ht="19" thickBot="1" x14ac:dyDescent="0.5">
      <c r="B22" s="270"/>
      <c r="C22" s="276"/>
      <c r="D22" s="277"/>
      <c r="E22" s="277"/>
      <c r="F22" s="1004" t="s">
        <v>87</v>
      </c>
      <c r="G22" s="285" t="s">
        <v>87</v>
      </c>
    </row>
    <row r="23" spans="2:7" ht="42.5" thickBot="1" x14ac:dyDescent="0.55000000000000004">
      <c r="B23" s="291" t="s">
        <v>721</v>
      </c>
      <c r="C23" s="323" t="s">
        <v>1194</v>
      </c>
      <c r="D23" s="271"/>
      <c r="E23" s="271"/>
      <c r="F23" s="800"/>
      <c r="G23" s="287"/>
    </row>
    <row r="24" spans="2:7" ht="19" thickBot="1" x14ac:dyDescent="0.5">
      <c r="B24" s="272"/>
      <c r="C24" s="273" t="s">
        <v>722</v>
      </c>
      <c r="D24" s="271"/>
      <c r="E24" s="271"/>
      <c r="F24" s="787"/>
      <c r="G24" s="288"/>
    </row>
    <row r="25" spans="2:7" ht="19" thickBot="1" x14ac:dyDescent="0.5">
      <c r="B25" s="252"/>
      <c r="C25" s="274" t="s">
        <v>723</v>
      </c>
      <c r="D25" s="275"/>
      <c r="E25" s="275"/>
      <c r="F25" s="1109" t="s">
        <v>175</v>
      </c>
      <c r="G25" s="190">
        <v>411</v>
      </c>
    </row>
    <row r="26" spans="2:7" ht="19" thickBot="1" x14ac:dyDescent="0.5">
      <c r="B26" s="272"/>
      <c r="C26" s="278" t="s">
        <v>724</v>
      </c>
      <c r="D26" s="279"/>
      <c r="E26" s="279"/>
      <c r="F26" s="1110" t="s">
        <v>175</v>
      </c>
      <c r="G26" s="289" t="s">
        <v>175</v>
      </c>
    </row>
    <row r="27" spans="2:7" ht="19" thickBot="1" x14ac:dyDescent="0.5">
      <c r="B27" s="191"/>
      <c r="C27" s="282"/>
      <c r="D27" s="283"/>
      <c r="E27" s="283"/>
      <c r="F27" s="1111" t="s">
        <v>175</v>
      </c>
      <c r="G27" s="286">
        <v>411</v>
      </c>
    </row>
    <row r="28" spans="2:7" ht="19" thickBot="1" x14ac:dyDescent="0.5">
      <c r="B28" s="252"/>
      <c r="C28" s="280"/>
      <c r="D28" s="281"/>
      <c r="E28" s="281"/>
      <c r="F28" s="281"/>
      <c r="G28" s="281"/>
    </row>
  </sheetData>
  <mergeCells count="1">
    <mergeCell ref="F20:G20"/>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E72C0-B87F-4D17-A2E1-08F7E9D75AA3}">
  <dimension ref="A12:T35"/>
  <sheetViews>
    <sheetView showGridLines="0" zoomScale="70" zoomScaleNormal="70" workbookViewId="0">
      <selection activeCell="W18" sqref="W18"/>
    </sheetView>
  </sheetViews>
  <sheetFormatPr defaultColWidth="8.81640625" defaultRowHeight="15" thickBottom="1" x14ac:dyDescent="0.4"/>
  <cols>
    <col min="1" max="1" width="8.81640625" style="250"/>
    <col min="2" max="2" width="26.7265625" style="250" customWidth="1"/>
    <col min="3" max="3" width="18.54296875" style="250" customWidth="1"/>
    <col min="4" max="4" width="13.54296875" style="250" customWidth="1"/>
    <col min="5" max="5" width="17.7265625" style="250" customWidth="1"/>
    <col min="6" max="6" width="11.81640625" style="250" customWidth="1"/>
    <col min="7" max="7" width="15.26953125" style="250" customWidth="1"/>
    <col min="8" max="8" width="17.1796875" style="259" customWidth="1"/>
    <col min="9" max="9" width="5.7265625" style="250" customWidth="1"/>
    <col min="10" max="10" width="8.81640625" style="260"/>
    <col min="11" max="14" width="8.81640625" style="250"/>
    <col min="15" max="15" width="15" style="250" customWidth="1"/>
    <col min="16" max="16" width="12.26953125" style="250" customWidth="1"/>
    <col min="17" max="16384" width="8.81640625" style="250"/>
  </cols>
  <sheetData>
    <row r="12" spans="3:20" thickBot="1" x14ac:dyDescent="0.4">
      <c r="J12"/>
      <c r="K12"/>
      <c r="L12"/>
      <c r="M12" s="89"/>
      <c r="N12" s="89"/>
      <c r="O12" s="89"/>
      <c r="P12" s="89"/>
    </row>
    <row r="13" spans="3:20" ht="19" thickBot="1" x14ac:dyDescent="0.5">
      <c r="J13" s="251"/>
      <c r="K13" s="228"/>
      <c r="L13" s="228"/>
      <c r="M13" s="228"/>
      <c r="N13" s="228" t="s">
        <v>18</v>
      </c>
      <c r="O13" s="1194"/>
      <c r="P13" s="1194"/>
    </row>
    <row r="14" spans="3:20" ht="19" thickBot="1" x14ac:dyDescent="0.5">
      <c r="J14" s="246"/>
      <c r="K14" s="247"/>
      <c r="L14" s="247"/>
      <c r="M14" s="247"/>
      <c r="N14" s="247" t="s">
        <v>153</v>
      </c>
      <c r="O14" s="1195" t="s">
        <v>152</v>
      </c>
      <c r="P14" s="1195" t="s">
        <v>151</v>
      </c>
    </row>
    <row r="15" spans="3:20" ht="19" thickBot="1" x14ac:dyDescent="0.5">
      <c r="J15" s="237" t="s">
        <v>150</v>
      </c>
      <c r="K15" s="238"/>
      <c r="L15" s="238"/>
      <c r="M15" s="238"/>
      <c r="N15" s="238"/>
      <c r="O15" s="1196"/>
      <c r="P15" s="1196"/>
    </row>
    <row r="16" spans="3:20" ht="19" thickBot="1" x14ac:dyDescent="0.5">
      <c r="C16" s="262"/>
      <c r="D16" s="262"/>
      <c r="E16" s="262"/>
      <c r="F16" s="262"/>
      <c r="G16" s="262"/>
      <c r="H16" s="263"/>
      <c r="J16" s="239" t="s">
        <v>149</v>
      </c>
      <c r="K16" s="228"/>
      <c r="L16" s="228"/>
      <c r="M16" s="228"/>
      <c r="N16" s="228">
        <v>406</v>
      </c>
      <c r="O16" s="1194">
        <v>69399279</v>
      </c>
      <c r="P16" s="1197">
        <v>0.80400000000000005</v>
      </c>
      <c r="Q16" s="258"/>
      <c r="R16" s="258"/>
      <c r="S16" s="258"/>
      <c r="T16" s="258"/>
    </row>
    <row r="17" spans="1:20" ht="19" thickBot="1" x14ac:dyDescent="0.5">
      <c r="A17" s="258"/>
      <c r="B17" s="255"/>
      <c r="C17" s="236" t="s">
        <v>147</v>
      </c>
      <c r="D17" s="236" t="s">
        <v>146</v>
      </c>
      <c r="E17" s="236" t="s">
        <v>18</v>
      </c>
      <c r="F17" s="236" t="s">
        <v>146</v>
      </c>
      <c r="G17" s="236" t="s">
        <v>145</v>
      </c>
      <c r="H17" s="236" t="s">
        <v>144</v>
      </c>
      <c r="J17" s="240" t="s">
        <v>148</v>
      </c>
      <c r="K17" s="233"/>
      <c r="L17" s="233"/>
      <c r="M17" s="233"/>
      <c r="N17" s="233">
        <v>7517</v>
      </c>
      <c r="O17" s="1198">
        <v>9958048</v>
      </c>
      <c r="P17" s="1199">
        <v>0.115</v>
      </c>
    </row>
    <row r="18" spans="1:20" s="258" customFormat="1" ht="19" thickBot="1" x14ac:dyDescent="0.5">
      <c r="A18" s="250"/>
      <c r="B18" s="257"/>
      <c r="C18" s="236" t="s">
        <v>9</v>
      </c>
      <c r="D18" s="236" t="s">
        <v>142</v>
      </c>
      <c r="E18" s="236" t="s">
        <v>143</v>
      </c>
      <c r="F18" s="236" t="s">
        <v>142</v>
      </c>
      <c r="G18" s="236" t="s">
        <v>141</v>
      </c>
      <c r="H18" s="236" t="s">
        <v>140</v>
      </c>
      <c r="I18" s="250"/>
      <c r="J18" s="265" t="s">
        <v>8</v>
      </c>
      <c r="K18" s="266"/>
      <c r="L18" s="266"/>
      <c r="M18" s="266"/>
      <c r="N18" s="267">
        <v>7923</v>
      </c>
      <c r="O18" s="1200">
        <v>79357327</v>
      </c>
      <c r="P18" s="1201">
        <v>0.91900000000000004</v>
      </c>
      <c r="Q18" s="250"/>
      <c r="R18" s="250"/>
      <c r="S18" s="250"/>
      <c r="T18" s="250"/>
    </row>
    <row r="19" spans="1:20" ht="19" thickBot="1" x14ac:dyDescent="0.5">
      <c r="B19" s="256"/>
      <c r="C19" s="248" t="s">
        <v>138</v>
      </c>
      <c r="D19" s="248" t="s">
        <v>137</v>
      </c>
      <c r="E19" s="248" t="s">
        <v>138</v>
      </c>
      <c r="F19" s="248" t="s">
        <v>137</v>
      </c>
      <c r="G19" s="248" t="s">
        <v>136</v>
      </c>
      <c r="H19" s="248" t="s">
        <v>135</v>
      </c>
      <c r="J19" s="241" t="s">
        <v>139</v>
      </c>
      <c r="K19" s="228"/>
      <c r="L19" s="228"/>
      <c r="M19" s="228"/>
      <c r="N19" s="228"/>
      <c r="O19" s="1194"/>
      <c r="P19" s="1197"/>
    </row>
    <row r="20" spans="1:20" ht="21.5" thickBot="1" x14ac:dyDescent="0.5">
      <c r="B20" s="227" t="s">
        <v>719</v>
      </c>
      <c r="C20" s="228">
        <v>400000000</v>
      </c>
      <c r="D20" s="228">
        <v>40000</v>
      </c>
      <c r="E20" s="228">
        <v>86335491</v>
      </c>
      <c r="F20" s="228">
        <v>8636</v>
      </c>
      <c r="G20" s="229">
        <v>120.72</v>
      </c>
      <c r="H20" s="230">
        <v>10</v>
      </c>
      <c r="J20" s="239" t="s">
        <v>134</v>
      </c>
      <c r="K20" s="228"/>
      <c r="L20" s="228"/>
      <c r="M20" s="228"/>
      <c r="N20" s="242" t="s">
        <v>720</v>
      </c>
      <c r="O20" s="1194">
        <v>2129639</v>
      </c>
      <c r="P20" s="1197">
        <v>2.5000000000000001E-2</v>
      </c>
    </row>
    <row r="21" spans="1:20" ht="19" thickBot="1" x14ac:dyDescent="0.5">
      <c r="B21" s="231">
        <v>45838</v>
      </c>
      <c r="C21" s="228">
        <v>400000000</v>
      </c>
      <c r="D21" s="228">
        <v>40000</v>
      </c>
      <c r="E21" s="228">
        <v>86335491</v>
      </c>
      <c r="F21" s="228">
        <v>8636</v>
      </c>
      <c r="G21" s="229">
        <v>132.19</v>
      </c>
      <c r="H21" s="229">
        <v>11.42</v>
      </c>
      <c r="J21" s="239" t="s">
        <v>133</v>
      </c>
      <c r="K21" s="228"/>
      <c r="L21" s="228"/>
      <c r="M21" s="228"/>
      <c r="N21" s="228">
        <v>1</v>
      </c>
      <c r="O21" s="1194">
        <v>3211268</v>
      </c>
      <c r="P21" s="1197">
        <v>3.6999999999999998E-2</v>
      </c>
    </row>
    <row r="22" spans="1:20" ht="19" thickBot="1" x14ac:dyDescent="0.5">
      <c r="B22" s="232">
        <v>46022</v>
      </c>
      <c r="C22" s="233">
        <v>400000000</v>
      </c>
      <c r="D22" s="233">
        <v>40000</v>
      </c>
      <c r="E22" s="233">
        <v>86335491</v>
      </c>
      <c r="F22" s="233">
        <v>8636</v>
      </c>
      <c r="G22" s="234">
        <v>143.43</v>
      </c>
      <c r="H22" s="234">
        <v>12.39</v>
      </c>
      <c r="J22" s="240" t="s">
        <v>132</v>
      </c>
      <c r="K22" s="233"/>
      <c r="L22" s="233"/>
      <c r="M22" s="233"/>
      <c r="N22" s="233">
        <v>4</v>
      </c>
      <c r="O22" s="1198">
        <v>134443</v>
      </c>
      <c r="P22" s="1199">
        <v>2E-3</v>
      </c>
    </row>
    <row r="23" spans="1:20" ht="19" thickBot="1" x14ac:dyDescent="0.5">
      <c r="J23" s="243" t="s">
        <v>8</v>
      </c>
      <c r="K23" s="233"/>
      <c r="L23" s="233"/>
      <c r="M23" s="233"/>
      <c r="N23" s="233">
        <v>6</v>
      </c>
      <c r="O23" s="1198">
        <v>5475350</v>
      </c>
      <c r="P23" s="1199">
        <v>6.4000000000000001E-2</v>
      </c>
      <c r="Q23" s="261"/>
    </row>
    <row r="24" spans="1:20" ht="19" thickBot="1" x14ac:dyDescent="0.5">
      <c r="J24" s="244" t="s">
        <v>131</v>
      </c>
      <c r="K24" s="245"/>
      <c r="L24" s="245"/>
      <c r="M24" s="245"/>
      <c r="N24" s="245"/>
      <c r="O24" s="1202">
        <v>84832677</v>
      </c>
      <c r="P24" s="1203">
        <v>0.98199999999999998</v>
      </c>
      <c r="R24" s="260"/>
    </row>
    <row r="25" spans="1:20" ht="19" thickBot="1" x14ac:dyDescent="0.5">
      <c r="J25" s="244" t="s">
        <v>130</v>
      </c>
      <c r="K25" s="245"/>
      <c r="L25" s="245"/>
      <c r="M25" s="245"/>
      <c r="N25" s="245"/>
      <c r="O25" s="1202">
        <v>1522814</v>
      </c>
      <c r="P25" s="1203">
        <v>1.7999999999999999E-2</v>
      </c>
      <c r="Q25" s="258"/>
      <c r="R25" s="258"/>
    </row>
    <row r="26" spans="1:20" ht="19" thickBot="1" x14ac:dyDescent="0.5">
      <c r="J26" s="265" t="s">
        <v>129</v>
      </c>
      <c r="K26" s="266"/>
      <c r="L26" s="266"/>
      <c r="M26" s="266"/>
      <c r="N26" s="266"/>
      <c r="O26" s="1200">
        <v>86355491</v>
      </c>
      <c r="P26" s="1204">
        <v>1</v>
      </c>
    </row>
    <row r="27" spans="1:20" ht="19" thickBot="1" x14ac:dyDescent="0.5">
      <c r="J27" s="241" t="s">
        <v>128</v>
      </c>
      <c r="K27" s="228"/>
      <c r="L27" s="228"/>
      <c r="M27" s="228"/>
      <c r="N27" s="228"/>
      <c r="O27" s="1194"/>
      <c r="P27" s="1197"/>
    </row>
    <row r="28" spans="1:20" ht="19" thickBot="1" x14ac:dyDescent="0.5">
      <c r="J28" s="239" t="s">
        <v>127</v>
      </c>
      <c r="K28" s="228"/>
      <c r="L28" s="228"/>
      <c r="M28" s="228"/>
      <c r="N28" s="228"/>
      <c r="O28" s="1194">
        <v>62201795</v>
      </c>
      <c r="P28" s="1197">
        <v>0.74299999999999999</v>
      </c>
    </row>
    <row r="29" spans="1:20" ht="19" thickBot="1" x14ac:dyDescent="0.5">
      <c r="J29" s="239" t="s">
        <v>126</v>
      </c>
      <c r="K29" s="228"/>
      <c r="L29" s="228"/>
      <c r="M29" s="228"/>
      <c r="N29" s="228"/>
      <c r="O29" s="1194">
        <v>13610161</v>
      </c>
      <c r="P29" s="1197">
        <v>0.158</v>
      </c>
    </row>
    <row r="30" spans="1:20" ht="19" thickBot="1" x14ac:dyDescent="0.5">
      <c r="J30" s="239" t="s">
        <v>125</v>
      </c>
      <c r="K30" s="228"/>
      <c r="L30" s="228"/>
      <c r="M30" s="228"/>
      <c r="N30" s="228"/>
      <c r="O30" s="1194">
        <v>1526179</v>
      </c>
      <c r="P30" s="1197">
        <v>1.7999999999999999E-2</v>
      </c>
    </row>
    <row r="31" spans="1:20" ht="19" thickBot="1" x14ac:dyDescent="0.5">
      <c r="J31" s="239" t="s">
        <v>124</v>
      </c>
      <c r="K31" s="228"/>
      <c r="L31" s="228"/>
      <c r="M31" s="228"/>
      <c r="N31" s="228"/>
      <c r="O31" s="1194">
        <v>2465050</v>
      </c>
      <c r="P31" s="1197">
        <v>2.9000000000000001E-2</v>
      </c>
    </row>
    <row r="32" spans="1:20" ht="19" thickBot="1" x14ac:dyDescent="0.5">
      <c r="J32" s="239" t="s">
        <v>123</v>
      </c>
      <c r="K32" s="228"/>
      <c r="L32" s="228"/>
      <c r="M32" s="228"/>
      <c r="N32" s="228"/>
      <c r="O32" s="1194">
        <v>3068634</v>
      </c>
      <c r="P32" s="1197">
        <v>3.5999999999999997E-2</v>
      </c>
    </row>
    <row r="33" spans="10:16" ht="19" thickBot="1" x14ac:dyDescent="0.5">
      <c r="J33" s="240" t="s">
        <v>122</v>
      </c>
      <c r="K33" s="233"/>
      <c r="L33" s="233"/>
      <c r="M33" s="233"/>
      <c r="N33" s="233"/>
      <c r="O33" s="1198">
        <v>1483672</v>
      </c>
      <c r="P33" s="1199">
        <v>1.7000000000000001E-2</v>
      </c>
    </row>
    <row r="34" spans="10:16" ht="19" thickBot="1" x14ac:dyDescent="0.5">
      <c r="J34" s="265" t="s">
        <v>8</v>
      </c>
      <c r="K34" s="266"/>
      <c r="L34" s="266"/>
      <c r="M34" s="266"/>
      <c r="N34" s="266"/>
      <c r="O34" s="1200">
        <v>86355491</v>
      </c>
      <c r="P34" s="1205">
        <v>1</v>
      </c>
    </row>
    <row r="35" spans="10:16" ht="19" thickBot="1" x14ac:dyDescent="0.5">
      <c r="J35" s="264"/>
      <c r="K35" s="264"/>
      <c r="L35" s="264"/>
      <c r="M35" s="264"/>
      <c r="N35" s="264"/>
      <c r="O35" s="264"/>
      <c r="P35" s="19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A318-A91F-4FB4-8B0A-14DA595D8FC4}">
  <dimension ref="A1"/>
  <sheetViews>
    <sheetView showGridLines="0" zoomScale="70" zoomScaleNormal="70" workbookViewId="0">
      <selection activeCell="W14" sqref="W14"/>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9D11-5717-46D1-B652-AD665BC943F8}">
  <dimension ref="A1"/>
  <sheetViews>
    <sheetView showGridLines="0" zoomScale="70" zoomScaleNormal="70" workbookViewId="0">
      <selection activeCell="AD15" sqref="AD15"/>
    </sheetView>
  </sheetViews>
  <sheetFormatPr defaultColWidth="8.81640625" defaultRowHeight="14.5" x14ac:dyDescent="0.35"/>
  <cols>
    <col min="1" max="16384" width="8.81640625" style="307"/>
  </cols>
  <sheetData/>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1CDC1-DA2A-4E35-9725-7CEBE7747806}">
  <dimension ref="A1"/>
  <sheetViews>
    <sheetView showGridLines="0" zoomScale="70" zoomScaleNormal="70" workbookViewId="0">
      <selection activeCell="V1" sqref="V1"/>
    </sheetView>
  </sheetViews>
  <sheetFormatPr defaultColWidth="8.81640625" defaultRowHeight="14.5" x14ac:dyDescent="0.35"/>
  <cols>
    <col min="1" max="16384" width="8.81640625" style="322"/>
  </cols>
  <sheetData>
    <row r="1" spans="1:1" x14ac:dyDescent="0.35">
      <c r="A1" s="322" t="s">
        <v>154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7B544-D758-4303-BD31-2B08AC1C6D8A}">
  <dimension ref="A1"/>
  <sheetViews>
    <sheetView showGridLines="0" zoomScale="70" zoomScaleNormal="70" workbookViewId="0">
      <selection activeCell="AD20" sqref="AD20"/>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BB7AA-334B-45ED-BDAC-8CDA1F64E6B5}">
  <dimension ref="A1"/>
  <sheetViews>
    <sheetView showGridLines="0" zoomScale="70" zoomScaleNormal="70" workbookViewId="0">
      <selection sqref="A1:XFD104857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FEE4-68B1-45AD-95F2-D44C233CBFF4}">
  <dimension ref="A1"/>
  <sheetViews>
    <sheetView showGridLines="0" zoomScale="70" zoomScaleNormal="70" workbookViewId="0">
      <selection activeCell="X26" sqref="X2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A8C3-44F8-4DD0-9556-C1E7CDF1E661}">
  <dimension ref="A1"/>
  <sheetViews>
    <sheetView showGridLines="0" zoomScale="70" zoomScaleNormal="70" workbookViewId="0">
      <selection activeCell="X23" sqref="X23"/>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58FD-05BA-45D9-8040-35FD037F3715}">
  <dimension ref="A1"/>
  <sheetViews>
    <sheetView showGridLines="0" zoomScale="70" zoomScaleNormal="70" workbookViewId="0">
      <selection activeCell="AB32" sqref="AB32"/>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D3EC-6C59-4708-81AC-7E77811E3566}">
  <dimension ref="B8:H35"/>
  <sheetViews>
    <sheetView showGridLines="0" zoomScale="70" zoomScaleNormal="70" workbookViewId="0">
      <selection activeCell="R20" sqref="R20"/>
    </sheetView>
  </sheetViews>
  <sheetFormatPr defaultRowHeight="14.5" x14ac:dyDescent="0.35"/>
  <cols>
    <col min="2" max="2" width="38.26953125" customWidth="1"/>
    <col min="3" max="3" width="28.1796875" customWidth="1"/>
    <col min="4" max="4" width="21.7265625" customWidth="1"/>
    <col min="5" max="5" width="20.26953125" customWidth="1"/>
    <col min="6" max="6" width="14.7265625" customWidth="1"/>
    <col min="7" max="7" width="12.7265625" bestFit="1" customWidth="1"/>
    <col min="8" max="8" width="11.26953125" bestFit="1" customWidth="1"/>
  </cols>
  <sheetData>
    <row r="8" spans="2:8" ht="15" thickBot="1" x14ac:dyDescent="0.4">
      <c r="B8" s="1"/>
      <c r="C8" s="1"/>
      <c r="D8" s="1207" t="s">
        <v>0</v>
      </c>
      <c r="E8" s="1207"/>
      <c r="F8" s="1"/>
      <c r="G8" s="1"/>
      <c r="H8" s="1"/>
    </row>
    <row r="9" spans="2:8" ht="15" thickTop="1" x14ac:dyDescent="0.35">
      <c r="B9" s="1"/>
      <c r="C9" s="1"/>
      <c r="D9" s="2" t="s">
        <v>1</v>
      </c>
      <c r="E9" s="2" t="s">
        <v>2</v>
      </c>
      <c r="F9" s="666">
        <v>2025</v>
      </c>
      <c r="G9" s="2" t="s">
        <v>3</v>
      </c>
      <c r="H9" s="2">
        <v>2024</v>
      </c>
    </row>
    <row r="10" spans="2:8" ht="17" thickBot="1" x14ac:dyDescent="0.4">
      <c r="B10" s="3" t="s">
        <v>4</v>
      </c>
      <c r="C10" s="3" t="s">
        <v>5</v>
      </c>
      <c r="D10" s="4" t="s">
        <v>6</v>
      </c>
      <c r="E10" s="4" t="s">
        <v>7</v>
      </c>
      <c r="F10" s="667" t="s">
        <v>8</v>
      </c>
      <c r="G10" s="4" t="s">
        <v>9</v>
      </c>
      <c r="H10" s="4" t="s">
        <v>8</v>
      </c>
    </row>
    <row r="11" spans="2:8" ht="17" thickTop="1" x14ac:dyDescent="0.35">
      <c r="B11" s="5" t="s">
        <v>10</v>
      </c>
      <c r="C11" s="5" t="s">
        <v>11</v>
      </c>
      <c r="D11" s="6">
        <v>91676</v>
      </c>
      <c r="E11" s="6">
        <v>481222</v>
      </c>
      <c r="F11" s="668">
        <v>572989</v>
      </c>
      <c r="G11" s="7">
        <v>6.6E-3</v>
      </c>
      <c r="H11" s="8">
        <v>532199</v>
      </c>
    </row>
    <row r="12" spans="2:8" x14ac:dyDescent="0.35">
      <c r="B12" s="5" t="s">
        <v>12</v>
      </c>
      <c r="C12" s="5" t="s">
        <v>13</v>
      </c>
      <c r="D12" s="6">
        <v>5650</v>
      </c>
      <c r="E12" s="6">
        <v>0</v>
      </c>
      <c r="F12" s="668">
        <f t="shared" ref="F12:F14" si="0">SUM(D12:E12)</f>
        <v>5650</v>
      </c>
      <c r="G12" s="9">
        <v>6.9999999999999994E-5</v>
      </c>
      <c r="H12" s="8">
        <v>5650</v>
      </c>
    </row>
    <row r="13" spans="2:8" x14ac:dyDescent="0.35">
      <c r="B13" s="5" t="s">
        <v>14</v>
      </c>
      <c r="C13" s="5" t="s">
        <v>13</v>
      </c>
      <c r="D13" s="10">
        <v>2500</v>
      </c>
      <c r="E13" s="10">
        <v>0</v>
      </c>
      <c r="F13" s="668">
        <f t="shared" si="0"/>
        <v>2500</v>
      </c>
      <c r="G13" s="9">
        <v>3.0000000000000001E-5</v>
      </c>
      <c r="H13" s="11">
        <v>2500</v>
      </c>
    </row>
    <row r="14" spans="2:8" ht="16.5" x14ac:dyDescent="0.35">
      <c r="B14" s="17" t="s">
        <v>15</v>
      </c>
      <c r="C14" s="17" t="s">
        <v>11</v>
      </c>
      <c r="D14" s="18">
        <v>0</v>
      </c>
      <c r="E14" s="18">
        <v>114972</v>
      </c>
      <c r="F14" s="669">
        <f t="shared" si="0"/>
        <v>114972</v>
      </c>
      <c r="G14" s="19">
        <v>1.2999999999999999E-3</v>
      </c>
      <c r="H14" s="20">
        <v>114972</v>
      </c>
    </row>
    <row r="15" spans="2:8" x14ac:dyDescent="0.35">
      <c r="B15" s="21" t="s">
        <v>16</v>
      </c>
      <c r="C15" s="21"/>
      <c r="D15" s="22">
        <f>SUM(D11:D14)</f>
        <v>99826</v>
      </c>
      <c r="E15" s="22">
        <v>596194</v>
      </c>
      <c r="F15" s="670">
        <v>696111</v>
      </c>
      <c r="G15" s="23"/>
      <c r="H15" s="22">
        <f>SUM(H11:H14)</f>
        <v>655321</v>
      </c>
    </row>
    <row r="16" spans="2:8" ht="15" thickBot="1" x14ac:dyDescent="0.4">
      <c r="B16" s="24" t="s">
        <v>17</v>
      </c>
      <c r="C16" s="24"/>
      <c r="D16" s="25">
        <v>48777</v>
      </c>
      <c r="E16" s="25">
        <v>48809</v>
      </c>
      <c r="F16" s="671">
        <v>97586</v>
      </c>
      <c r="G16" s="26">
        <v>1.1000000000000001E-3</v>
      </c>
      <c r="H16" s="25">
        <v>87975</v>
      </c>
    </row>
    <row r="23" spans="2:8" x14ac:dyDescent="0.35">
      <c r="B23" s="1"/>
      <c r="C23" s="1"/>
      <c r="D23" s="1"/>
      <c r="E23" s="1"/>
      <c r="F23" s="1"/>
      <c r="G23" s="1"/>
      <c r="H23" s="1"/>
    </row>
    <row r="24" spans="2:8" x14ac:dyDescent="0.35">
      <c r="B24" s="5"/>
      <c r="C24" s="5"/>
      <c r="D24" s="5"/>
      <c r="E24" s="2" t="s">
        <v>18</v>
      </c>
      <c r="F24" s="2" t="s">
        <v>19</v>
      </c>
      <c r="G24" s="2" t="s">
        <v>18</v>
      </c>
      <c r="H24" s="2" t="s">
        <v>19</v>
      </c>
    </row>
    <row r="25" spans="2:8" x14ac:dyDescent="0.35">
      <c r="B25" s="5"/>
      <c r="C25" s="5"/>
      <c r="D25" s="5"/>
      <c r="E25" s="2" t="s">
        <v>20</v>
      </c>
      <c r="F25" s="2" t="s">
        <v>21</v>
      </c>
      <c r="G25" s="2" t="s">
        <v>22</v>
      </c>
      <c r="H25" s="2" t="s">
        <v>21</v>
      </c>
    </row>
    <row r="26" spans="2:8" ht="15" thickBot="1" x14ac:dyDescent="0.4">
      <c r="B26" s="12" t="s">
        <v>23</v>
      </c>
      <c r="C26" s="1208" t="s">
        <v>24</v>
      </c>
      <c r="D26" s="1208"/>
      <c r="E26" s="4" t="s">
        <v>25</v>
      </c>
      <c r="F26" s="4" t="s">
        <v>26</v>
      </c>
      <c r="G26" s="4" t="s">
        <v>27</v>
      </c>
      <c r="H26" s="4" t="s">
        <v>26</v>
      </c>
    </row>
    <row r="27" spans="2:8" ht="15" thickTop="1" x14ac:dyDescent="0.35">
      <c r="B27" s="13" t="s">
        <v>28</v>
      </c>
      <c r="C27" s="1209" t="s">
        <v>29</v>
      </c>
      <c r="D27" s="1209"/>
      <c r="E27" s="8">
        <v>184870</v>
      </c>
      <c r="F27" s="14">
        <v>23990376</v>
      </c>
      <c r="G27" s="8"/>
      <c r="H27" s="15"/>
    </row>
    <row r="28" spans="2:8" x14ac:dyDescent="0.35">
      <c r="B28" s="5" t="s">
        <v>30</v>
      </c>
      <c r="C28" s="1206" t="s">
        <v>31</v>
      </c>
      <c r="D28" s="1206"/>
      <c r="E28" s="11">
        <v>87516</v>
      </c>
      <c r="F28" s="16">
        <v>11276822</v>
      </c>
      <c r="G28" s="11"/>
      <c r="H28" s="11"/>
    </row>
    <row r="29" spans="2:8" x14ac:dyDescent="0.35">
      <c r="B29" s="5" t="s">
        <v>32</v>
      </c>
      <c r="C29" s="1206" t="s">
        <v>33</v>
      </c>
      <c r="D29" s="1206"/>
      <c r="E29" s="8">
        <v>58234</v>
      </c>
      <c r="F29" s="14">
        <v>7556962</v>
      </c>
      <c r="G29" s="8"/>
      <c r="H29" s="8"/>
    </row>
    <row r="30" spans="2:8" x14ac:dyDescent="0.35">
      <c r="B30" s="5" t="s">
        <v>37</v>
      </c>
      <c r="C30" s="1206" t="s">
        <v>33</v>
      </c>
      <c r="D30" s="1206"/>
      <c r="E30" s="11">
        <v>30990</v>
      </c>
      <c r="F30" s="16">
        <v>4021538</v>
      </c>
      <c r="G30" s="11">
        <v>529</v>
      </c>
      <c r="H30" s="88">
        <v>61676.11</v>
      </c>
    </row>
    <row r="31" spans="2:8" x14ac:dyDescent="0.35">
      <c r="B31" s="5" t="s">
        <v>34</v>
      </c>
      <c r="C31" s="1206" t="s">
        <v>33</v>
      </c>
      <c r="D31" s="1206"/>
      <c r="E31" s="11">
        <v>22122</v>
      </c>
      <c r="F31" s="16">
        <v>2870747</v>
      </c>
      <c r="G31" s="11"/>
      <c r="H31" s="11"/>
    </row>
    <row r="32" spans="2:8" x14ac:dyDescent="0.35">
      <c r="B32" s="5" t="s">
        <v>38</v>
      </c>
      <c r="C32" s="1206" t="s">
        <v>33</v>
      </c>
      <c r="D32" s="1206"/>
      <c r="E32" s="8">
        <v>49006</v>
      </c>
      <c r="F32" s="14">
        <v>6359454</v>
      </c>
      <c r="G32" s="8"/>
      <c r="H32" s="8"/>
    </row>
    <row r="33" spans="2:8" x14ac:dyDescent="0.35">
      <c r="B33" s="5" t="s">
        <v>39</v>
      </c>
      <c r="C33" s="1206" t="s">
        <v>33</v>
      </c>
      <c r="D33" s="1206"/>
      <c r="E33" s="11">
        <v>64706</v>
      </c>
      <c r="F33" s="16">
        <v>8396826</v>
      </c>
      <c r="G33" s="11"/>
      <c r="H33" s="11"/>
    </row>
    <row r="34" spans="2:8" x14ac:dyDescent="0.35">
      <c r="B34" s="5" t="s">
        <v>35</v>
      </c>
      <c r="C34" s="1206" t="s">
        <v>33</v>
      </c>
      <c r="D34" s="1206"/>
      <c r="E34" s="8">
        <v>62294</v>
      </c>
      <c r="F34" s="14">
        <v>8020248</v>
      </c>
      <c r="G34" s="8"/>
      <c r="H34" s="8"/>
    </row>
    <row r="35" spans="2:8" ht="15" thickBot="1" x14ac:dyDescent="0.4">
      <c r="B35" s="29" t="s">
        <v>40</v>
      </c>
      <c r="C35" s="1210" t="s">
        <v>36</v>
      </c>
      <c r="D35" s="1210"/>
      <c r="E35" s="27">
        <v>16000</v>
      </c>
      <c r="F35" s="28">
        <v>2076302</v>
      </c>
      <c r="G35" s="27"/>
      <c r="H35" s="27"/>
    </row>
  </sheetData>
  <mergeCells count="11">
    <mergeCell ref="C31:D31"/>
    <mergeCell ref="C32:D32"/>
    <mergeCell ref="C33:D33"/>
    <mergeCell ref="C34:D34"/>
    <mergeCell ref="C35:D35"/>
    <mergeCell ref="C30:D30"/>
    <mergeCell ref="D8:E8"/>
    <mergeCell ref="C26:D26"/>
    <mergeCell ref="C27:D27"/>
    <mergeCell ref="C28:D28"/>
    <mergeCell ref="C29:D29"/>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1B0B-8B1F-4265-9D01-2FB68369527F}">
  <dimension ref="B12:D41"/>
  <sheetViews>
    <sheetView showGridLines="0" topLeftCell="A4" zoomScale="85" zoomScaleNormal="85" workbookViewId="0">
      <selection activeCell="S31" sqref="S31"/>
    </sheetView>
  </sheetViews>
  <sheetFormatPr defaultRowHeight="14.5" x14ac:dyDescent="0.35"/>
  <cols>
    <col min="1" max="1" width="7.7265625" customWidth="1"/>
    <col min="2" max="2" width="45.7265625" customWidth="1"/>
    <col min="3" max="3" width="9.26953125" bestFit="1" customWidth="1"/>
    <col min="4" max="4" width="14.26953125" customWidth="1"/>
  </cols>
  <sheetData>
    <row r="12" spans="2:4" x14ac:dyDescent="0.35">
      <c r="B12" s="1"/>
      <c r="C12" s="666" t="s">
        <v>41</v>
      </c>
      <c r="D12" s="666"/>
    </row>
    <row r="13" spans="2:4" x14ac:dyDescent="0.35">
      <c r="B13" s="1"/>
      <c r="C13" s="666" t="s">
        <v>42</v>
      </c>
      <c r="D13" s="666" t="s">
        <v>43</v>
      </c>
    </row>
    <row r="14" spans="2:4" x14ac:dyDescent="0.35">
      <c r="B14" s="1"/>
      <c r="C14" s="666" t="s">
        <v>44</v>
      </c>
      <c r="D14" s="666" t="s">
        <v>45</v>
      </c>
    </row>
    <row r="15" spans="2:4" ht="15" thickBot="1" x14ac:dyDescent="0.4">
      <c r="B15" s="3" t="s">
        <v>46</v>
      </c>
      <c r="C15" s="667" t="s">
        <v>47</v>
      </c>
      <c r="D15" s="667" t="s">
        <v>48</v>
      </c>
    </row>
    <row r="16" spans="2:4" ht="15" thickTop="1" x14ac:dyDescent="0.35">
      <c r="B16" s="5" t="s">
        <v>49</v>
      </c>
      <c r="C16" s="672">
        <v>11.8</v>
      </c>
      <c r="D16" s="675">
        <v>10193798</v>
      </c>
    </row>
    <row r="17" spans="2:4" x14ac:dyDescent="0.35">
      <c r="B17" s="5" t="s">
        <v>50</v>
      </c>
      <c r="C17" s="672">
        <v>11.11</v>
      </c>
      <c r="D17" s="676">
        <v>9596819</v>
      </c>
    </row>
    <row r="18" spans="2:4" x14ac:dyDescent="0.35">
      <c r="B18" s="5" t="s">
        <v>51</v>
      </c>
      <c r="C18" s="673">
        <v>7.64</v>
      </c>
      <c r="D18" s="676">
        <v>6600444</v>
      </c>
    </row>
    <row r="19" spans="2:4" x14ac:dyDescent="0.35">
      <c r="B19" s="5" t="s">
        <v>52</v>
      </c>
      <c r="C19" s="673">
        <v>5.33</v>
      </c>
      <c r="D19" s="676">
        <v>4600923</v>
      </c>
    </row>
    <row r="20" spans="2:4" x14ac:dyDescent="0.35">
      <c r="B20" s="5" t="s">
        <v>53</v>
      </c>
      <c r="C20" s="673">
        <v>4.3600000000000003</v>
      </c>
      <c r="D20" s="676">
        <v>3762500</v>
      </c>
    </row>
    <row r="21" spans="2:4" ht="15" thickBot="1" x14ac:dyDescent="0.4">
      <c r="B21" s="29" t="s">
        <v>54</v>
      </c>
      <c r="C21" s="674">
        <v>3.9</v>
      </c>
      <c r="D21" s="677">
        <v>3344655</v>
      </c>
    </row>
    <row r="28" spans="2:4" x14ac:dyDescent="0.35">
      <c r="B28" s="1"/>
      <c r="C28" s="666" t="s">
        <v>41</v>
      </c>
      <c r="D28" s="666"/>
    </row>
    <row r="29" spans="2:4" x14ac:dyDescent="0.35">
      <c r="B29" s="1"/>
      <c r="C29" s="666" t="s">
        <v>42</v>
      </c>
      <c r="D29" s="666" t="s">
        <v>43</v>
      </c>
    </row>
    <row r="30" spans="2:4" x14ac:dyDescent="0.35">
      <c r="B30" s="1"/>
      <c r="C30" s="666" t="s">
        <v>44</v>
      </c>
      <c r="D30" s="666" t="s">
        <v>45</v>
      </c>
    </row>
    <row r="31" spans="2:4" ht="15" thickBot="1" x14ac:dyDescent="0.4">
      <c r="B31" s="3" t="s">
        <v>46</v>
      </c>
      <c r="C31" s="667" t="s">
        <v>47</v>
      </c>
      <c r="D31" s="667" t="s">
        <v>48</v>
      </c>
    </row>
    <row r="32" spans="2:4" ht="15" thickTop="1" x14ac:dyDescent="0.35">
      <c r="B32" s="5" t="s">
        <v>57</v>
      </c>
      <c r="C32" s="672">
        <v>11.8</v>
      </c>
      <c r="D32" s="675">
        <v>10193798</v>
      </c>
    </row>
    <row r="33" spans="2:4" x14ac:dyDescent="0.35">
      <c r="B33" s="5" t="s">
        <v>58</v>
      </c>
      <c r="C33" s="672">
        <v>11.11</v>
      </c>
      <c r="D33" s="675">
        <v>9596819</v>
      </c>
    </row>
    <row r="34" spans="2:4" x14ac:dyDescent="0.35">
      <c r="B34" s="5" t="s">
        <v>59</v>
      </c>
      <c r="C34" s="673">
        <v>7.64</v>
      </c>
      <c r="D34" s="676">
        <v>6600444</v>
      </c>
    </row>
    <row r="35" spans="2:4" x14ac:dyDescent="0.35">
      <c r="B35" s="5" t="s">
        <v>56</v>
      </c>
      <c r="C35" s="673">
        <v>5.33</v>
      </c>
      <c r="D35" s="676">
        <v>4600923</v>
      </c>
    </row>
    <row r="36" spans="2:4" x14ac:dyDescent="0.35">
      <c r="B36" s="5" t="s">
        <v>60</v>
      </c>
      <c r="C36" s="673">
        <v>4.3600000000000003</v>
      </c>
      <c r="D36" s="676">
        <v>3762500</v>
      </c>
    </row>
    <row r="37" spans="2:4" x14ac:dyDescent="0.35">
      <c r="B37" s="5" t="s">
        <v>55</v>
      </c>
      <c r="C37" s="672">
        <v>3.9</v>
      </c>
      <c r="D37" s="675">
        <v>3344655</v>
      </c>
    </row>
    <row r="38" spans="2:4" x14ac:dyDescent="0.35">
      <c r="B38" s="5" t="s">
        <v>61</v>
      </c>
      <c r="C38" s="672">
        <v>3.72</v>
      </c>
      <c r="D38" s="675">
        <v>3211268</v>
      </c>
    </row>
    <row r="39" spans="2:4" x14ac:dyDescent="0.35">
      <c r="B39" s="5" t="s">
        <v>62</v>
      </c>
      <c r="C39" s="673">
        <v>3.29</v>
      </c>
      <c r="D39" s="676">
        <v>2950536</v>
      </c>
    </row>
    <row r="40" spans="2:4" x14ac:dyDescent="0.35">
      <c r="B40" s="5" t="s">
        <v>63</v>
      </c>
      <c r="C40" s="673">
        <v>3.29</v>
      </c>
      <c r="D40" s="676">
        <v>2844304</v>
      </c>
    </row>
    <row r="41" spans="2:4" ht="15" thickBot="1" x14ac:dyDescent="0.4">
      <c r="B41" s="29" t="s">
        <v>64</v>
      </c>
      <c r="C41" s="674">
        <v>2.5299999999999998</v>
      </c>
      <c r="D41" s="677">
        <v>2186693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F68C0-3C61-4F91-A7A8-F00DD2A65CF5}">
  <dimension ref="A1"/>
  <sheetViews>
    <sheetView showGridLines="0" zoomScale="70" zoomScaleNormal="70" workbookViewId="0">
      <selection activeCell="AC41" sqref="AC41"/>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58C1-3F42-43F7-847F-B83430F53456}">
  <dimension ref="A1"/>
  <sheetViews>
    <sheetView showGridLines="0" zoomScale="70" zoomScaleNormal="70" workbookViewId="0">
      <selection activeCell="V41" sqref="V41"/>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A923-8541-4858-A378-8C447A71123D}">
  <dimension ref="B7:C26"/>
  <sheetViews>
    <sheetView showGridLines="0" zoomScale="70" zoomScaleNormal="70" workbookViewId="0">
      <selection activeCell="L30" sqref="L30"/>
    </sheetView>
  </sheetViews>
  <sheetFormatPr defaultRowHeight="14.5" x14ac:dyDescent="0.35"/>
  <cols>
    <col min="2" max="2" width="150.26953125" customWidth="1"/>
    <col min="3" max="3" width="15.26953125" bestFit="1" customWidth="1"/>
  </cols>
  <sheetData>
    <row r="7" spans="2:3" ht="16.899999999999999" customHeight="1" x14ac:dyDescent="0.35"/>
    <row r="8" spans="2:3" ht="16.899999999999999" customHeight="1" x14ac:dyDescent="0.35">
      <c r="C8" s="1211" t="s">
        <v>66</v>
      </c>
    </row>
    <row r="9" spans="2:3" ht="21.65" customHeight="1" thickBot="1" x14ac:dyDescent="0.4">
      <c r="B9" s="3" t="s">
        <v>65</v>
      </c>
      <c r="C9" s="1212"/>
    </row>
    <row r="10" spans="2:3" ht="15" thickTop="1" x14ac:dyDescent="0.35">
      <c r="B10" s="5" t="s">
        <v>68</v>
      </c>
      <c r="C10" s="678">
        <v>1</v>
      </c>
    </row>
    <row r="11" spans="2:3" x14ac:dyDescent="0.35">
      <c r="B11" s="5" t="s">
        <v>69</v>
      </c>
      <c r="C11" s="679">
        <v>0.99890000000000001</v>
      </c>
    </row>
    <row r="12" spans="2:3" x14ac:dyDescent="0.35">
      <c r="B12" s="5" t="s">
        <v>70</v>
      </c>
      <c r="C12" s="679">
        <v>0.95489999999999997</v>
      </c>
    </row>
    <row r="13" spans="2:3" x14ac:dyDescent="0.35">
      <c r="B13" s="5" t="s">
        <v>71</v>
      </c>
      <c r="C13" s="678">
        <v>1</v>
      </c>
    </row>
    <row r="14" spans="2:3" x14ac:dyDescent="0.35">
      <c r="B14" s="5" t="s">
        <v>72</v>
      </c>
      <c r="C14" s="679">
        <v>0.99450000000000005</v>
      </c>
    </row>
    <row r="15" spans="2:3" x14ac:dyDescent="0.35">
      <c r="B15" s="5" t="s">
        <v>73</v>
      </c>
      <c r="C15" s="679">
        <v>0.99929999999999997</v>
      </c>
    </row>
    <row r="16" spans="2:3" x14ac:dyDescent="0.35">
      <c r="B16" s="5" t="s">
        <v>74</v>
      </c>
      <c r="C16" s="679">
        <v>0.99850000000000005</v>
      </c>
    </row>
    <row r="17" spans="2:3" x14ac:dyDescent="0.35">
      <c r="B17" s="5" t="s">
        <v>75</v>
      </c>
      <c r="C17" s="678">
        <v>1</v>
      </c>
    </row>
    <row r="18" spans="2:3" x14ac:dyDescent="0.35">
      <c r="B18" s="5" t="s">
        <v>76</v>
      </c>
      <c r="C18" s="679">
        <v>0.99990000000000001</v>
      </c>
    </row>
    <row r="19" spans="2:3" x14ac:dyDescent="0.35">
      <c r="B19" s="5" t="s">
        <v>77</v>
      </c>
      <c r="C19" s="679">
        <v>0.99839999999999995</v>
      </c>
    </row>
    <row r="20" spans="2:3" x14ac:dyDescent="0.35">
      <c r="B20" s="5" t="s">
        <v>78</v>
      </c>
      <c r="C20" s="679">
        <v>0.99850000000000005</v>
      </c>
    </row>
    <row r="21" spans="2:3" x14ac:dyDescent="0.35">
      <c r="B21" s="5" t="s">
        <v>79</v>
      </c>
      <c r="C21" s="678">
        <v>1</v>
      </c>
    </row>
    <row r="22" spans="2:3" x14ac:dyDescent="0.35">
      <c r="B22" s="5" t="s">
        <v>80</v>
      </c>
      <c r="C22" s="679">
        <v>0.89990000000000003</v>
      </c>
    </row>
    <row r="23" spans="2:3" x14ac:dyDescent="0.35">
      <c r="B23" s="5" t="s">
        <v>81</v>
      </c>
      <c r="C23" s="679">
        <v>0.90439999999999998</v>
      </c>
    </row>
    <row r="24" spans="2:3" x14ac:dyDescent="0.35">
      <c r="B24" s="5" t="s">
        <v>82</v>
      </c>
      <c r="C24" s="679">
        <v>0.94099999999999995</v>
      </c>
    </row>
    <row r="25" spans="2:3" x14ac:dyDescent="0.35">
      <c r="B25" s="5" t="s">
        <v>67</v>
      </c>
      <c r="C25" s="679">
        <v>0.85550000000000004</v>
      </c>
    </row>
    <row r="26" spans="2:3" ht="15" thickBot="1" x14ac:dyDescent="0.4">
      <c r="B26" s="29" t="s">
        <v>83</v>
      </c>
      <c r="C26" s="680">
        <v>0.83579999999999999</v>
      </c>
    </row>
  </sheetData>
  <mergeCells count="1">
    <mergeCell ref="C8:C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6DB1-842A-4CF8-97C5-E938C2376DEF}">
  <dimension ref="A1"/>
  <sheetViews>
    <sheetView showGridLines="0" zoomScale="70" zoomScaleNormal="70" workbookViewId="0">
      <selection activeCell="X29" sqref="X29"/>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12163-A215-4EBD-9FDA-5D72CEDD8165}">
  <dimension ref="A1"/>
  <sheetViews>
    <sheetView showGridLines="0" zoomScale="70" zoomScaleNormal="70" workbookViewId="0">
      <selection activeCell="AB18" sqref="AB18"/>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C2B6-5A66-4E71-9AA5-E0D964CF0633}">
  <dimension ref="A1"/>
  <sheetViews>
    <sheetView showGridLines="0" zoomScale="70" zoomScaleNormal="70" workbookViewId="0">
      <selection activeCell="AF24" sqref="AF24"/>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A2E7-D708-4115-8EF1-8BA8634FDD72}">
  <dimension ref="A1"/>
  <sheetViews>
    <sheetView showGridLines="0" zoomScale="70" zoomScaleNormal="70" workbookViewId="0">
      <selection activeCell="D7" sqref="D7"/>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16AC-3FB8-48A0-8670-714DE05041CC}">
  <dimension ref="A1"/>
  <sheetViews>
    <sheetView showGridLines="0" zoomScale="70" zoomScaleNormal="70" workbookViewId="0">
      <selection activeCell="AG16" sqref="AG1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F372-84DE-4B14-99C9-5BE339928592}">
  <dimension ref="B10:I44"/>
  <sheetViews>
    <sheetView showGridLines="0" topLeftCell="A4" zoomScale="85" zoomScaleNormal="85" workbookViewId="0">
      <selection activeCell="J32" sqref="J32"/>
    </sheetView>
  </sheetViews>
  <sheetFormatPr defaultRowHeight="14.5" x14ac:dyDescent="0.35"/>
  <cols>
    <col min="2" max="2" width="105.26953125" customWidth="1"/>
    <col min="3" max="3" width="6" bestFit="1" customWidth="1"/>
    <col min="4" max="4" width="14.1796875" bestFit="1" customWidth="1"/>
    <col min="5" max="5" width="11.1796875" bestFit="1" customWidth="1"/>
    <col min="6" max="6" width="12.7265625" bestFit="1" customWidth="1"/>
    <col min="7" max="7" width="11.1796875" bestFit="1" customWidth="1"/>
  </cols>
  <sheetData>
    <row r="10" spans="2:9" ht="15" thickBot="1" x14ac:dyDescent="0.4">
      <c r="B10" s="1"/>
      <c r="C10" s="1"/>
      <c r="D10" s="68" t="s">
        <v>84</v>
      </c>
      <c r="E10" s="68"/>
      <c r="F10" s="68" t="s">
        <v>85</v>
      </c>
      <c r="G10" s="68"/>
    </row>
    <row r="11" spans="2:9" x14ac:dyDescent="0.35">
      <c r="B11" s="1"/>
      <c r="C11" s="1"/>
      <c r="D11" s="681">
        <v>2025</v>
      </c>
      <c r="E11" s="2">
        <v>2024</v>
      </c>
      <c r="F11" s="681">
        <v>2025</v>
      </c>
      <c r="G11" s="2">
        <v>2024</v>
      </c>
    </row>
    <row r="12" spans="2:9" ht="15" thickBot="1" x14ac:dyDescent="0.4">
      <c r="B12" s="37"/>
      <c r="C12" s="38" t="s">
        <v>86</v>
      </c>
      <c r="D12" s="682" t="s">
        <v>87</v>
      </c>
      <c r="E12" s="39" t="s">
        <v>87</v>
      </c>
      <c r="F12" s="682" t="s">
        <v>87</v>
      </c>
      <c r="G12" s="39" t="s">
        <v>87</v>
      </c>
    </row>
    <row r="13" spans="2:9" ht="15.5" x14ac:dyDescent="0.35">
      <c r="B13" s="80" t="s">
        <v>88</v>
      </c>
      <c r="C13" s="5">
        <v>6.1</v>
      </c>
      <c r="D13" s="683">
        <v>3401170</v>
      </c>
      <c r="E13" s="6">
        <v>2971353</v>
      </c>
      <c r="F13" s="683">
        <v>3121967</v>
      </c>
      <c r="G13" s="6">
        <v>2690192</v>
      </c>
      <c r="I13" s="31"/>
    </row>
    <row r="14" spans="2:9" x14ac:dyDescent="0.35">
      <c r="B14" s="5" t="s">
        <v>89</v>
      </c>
      <c r="C14" s="5">
        <v>6.2</v>
      </c>
      <c r="D14" s="683">
        <v>13734</v>
      </c>
      <c r="E14" s="6">
        <v>71625</v>
      </c>
      <c r="F14" s="683">
        <v>146817</v>
      </c>
      <c r="G14" s="6">
        <v>83965</v>
      </c>
    </row>
    <row r="15" spans="2:9" x14ac:dyDescent="0.35">
      <c r="B15" s="5" t="s">
        <v>90</v>
      </c>
      <c r="C15" s="5">
        <v>6.3</v>
      </c>
      <c r="D15" s="683">
        <v>4405188</v>
      </c>
      <c r="E15" s="32">
        <v>4556629</v>
      </c>
      <c r="F15" s="683">
        <v>73375</v>
      </c>
      <c r="G15" s="32">
        <v>61430</v>
      </c>
    </row>
    <row r="16" spans="2:9" x14ac:dyDescent="0.35">
      <c r="B16" s="5" t="s">
        <v>91</v>
      </c>
      <c r="C16" s="5">
        <v>6.3</v>
      </c>
      <c r="D16" s="683">
        <v>-4270584</v>
      </c>
      <c r="E16" s="6">
        <v>-4433043</v>
      </c>
      <c r="F16" s="683">
        <v>-60644</v>
      </c>
      <c r="G16" s="6">
        <v>-49190</v>
      </c>
    </row>
    <row r="17" spans="2:9" x14ac:dyDescent="0.35">
      <c r="B17" s="5" t="s">
        <v>92</v>
      </c>
      <c r="C17" s="5">
        <v>7.1</v>
      </c>
      <c r="D17" s="683">
        <v>-960032</v>
      </c>
      <c r="E17" s="33">
        <v>-853647</v>
      </c>
      <c r="F17" s="683">
        <v>-838073</v>
      </c>
      <c r="G17" s="33">
        <v>-742368</v>
      </c>
      <c r="I17" s="34"/>
    </row>
    <row r="18" spans="2:9" x14ac:dyDescent="0.35">
      <c r="B18" s="5" t="s">
        <v>93</v>
      </c>
      <c r="C18" s="5">
        <v>7.2</v>
      </c>
      <c r="D18" s="683">
        <v>-1382546</v>
      </c>
      <c r="E18" s="6">
        <v>-1299598</v>
      </c>
      <c r="F18" s="683">
        <v>-1220887</v>
      </c>
      <c r="G18" s="6">
        <v>-1106114</v>
      </c>
    </row>
    <row r="19" spans="2:9" x14ac:dyDescent="0.35">
      <c r="B19" s="40" t="s">
        <v>94</v>
      </c>
      <c r="C19" s="40"/>
      <c r="D19" s="684">
        <v>-3642</v>
      </c>
      <c r="E19" s="41">
        <v>-13004</v>
      </c>
      <c r="F19" s="684">
        <v>-3121</v>
      </c>
      <c r="G19" s="41">
        <v>-13071</v>
      </c>
    </row>
    <row r="20" spans="2:9" ht="15.5" x14ac:dyDescent="0.35">
      <c r="B20" s="170" t="s">
        <v>95</v>
      </c>
      <c r="C20" s="43"/>
      <c r="D20" s="685">
        <f>SUM(D13:D19)</f>
        <v>1203288</v>
      </c>
      <c r="E20" s="44">
        <f>SUM(E13:E19)</f>
        <v>1000315</v>
      </c>
      <c r="F20" s="685">
        <f>SUM(F13:F19)</f>
        <v>1219434</v>
      </c>
      <c r="G20" s="44">
        <f>SUM(G13:G19)</f>
        <v>924844</v>
      </c>
    </row>
    <row r="21" spans="2:9" x14ac:dyDescent="0.35">
      <c r="B21" s="5" t="s">
        <v>96</v>
      </c>
      <c r="C21" s="5">
        <v>7.3</v>
      </c>
      <c r="D21" s="686">
        <v>215082</v>
      </c>
      <c r="E21" s="6">
        <v>221455</v>
      </c>
      <c r="F21" s="686">
        <v>153460</v>
      </c>
      <c r="G21" s="6">
        <v>154121</v>
      </c>
    </row>
    <row r="22" spans="2:9" x14ac:dyDescent="0.35">
      <c r="B22" s="40" t="s">
        <v>97</v>
      </c>
      <c r="C22" s="40">
        <v>7.4</v>
      </c>
      <c r="D22" s="684">
        <v>-18172</v>
      </c>
      <c r="E22" s="41">
        <v>-16580</v>
      </c>
      <c r="F22" s="684">
        <v>-18548</v>
      </c>
      <c r="G22" s="41">
        <v>-16962</v>
      </c>
    </row>
    <row r="23" spans="2:9" ht="15.5" x14ac:dyDescent="0.35">
      <c r="B23" s="170" t="s">
        <v>98</v>
      </c>
      <c r="C23" s="43"/>
      <c r="D23" s="685">
        <f>SUM(D21:D22)</f>
        <v>196910</v>
      </c>
      <c r="E23" s="44">
        <f>SUM(E21:E22)</f>
        <v>204875</v>
      </c>
      <c r="F23" s="685">
        <f>SUM(F21:F22)</f>
        <v>134912</v>
      </c>
      <c r="G23" s="44">
        <f>SUM(G21:G22)</f>
        <v>137159</v>
      </c>
    </row>
    <row r="24" spans="2:9" x14ac:dyDescent="0.35">
      <c r="B24" s="43" t="s">
        <v>99</v>
      </c>
      <c r="C24" s="43">
        <v>12.1</v>
      </c>
      <c r="D24" s="687">
        <v>51713</v>
      </c>
      <c r="E24" s="44">
        <v>45943</v>
      </c>
      <c r="F24" s="687">
        <v>0</v>
      </c>
      <c r="G24" s="44">
        <v>0</v>
      </c>
    </row>
    <row r="25" spans="2:9" x14ac:dyDescent="0.35">
      <c r="B25" s="12" t="s">
        <v>100</v>
      </c>
      <c r="C25" s="5"/>
      <c r="D25" s="688">
        <v>1451911</v>
      </c>
      <c r="E25" s="6">
        <v>1251131</v>
      </c>
      <c r="F25" s="688">
        <v>1354346</v>
      </c>
      <c r="G25" s="6">
        <v>1062001</v>
      </c>
    </row>
    <row r="26" spans="2:9" x14ac:dyDescent="0.35">
      <c r="B26" s="40" t="s">
        <v>101</v>
      </c>
      <c r="C26" s="40">
        <v>8.1</v>
      </c>
      <c r="D26" s="684">
        <v>-381257</v>
      </c>
      <c r="E26" s="41">
        <v>-333377</v>
      </c>
      <c r="F26" s="684">
        <v>-338541</v>
      </c>
      <c r="G26" s="41">
        <v>-288122</v>
      </c>
    </row>
    <row r="27" spans="2:9" ht="15.5" x14ac:dyDescent="0.35">
      <c r="B27" s="170" t="s">
        <v>102</v>
      </c>
      <c r="C27" s="43"/>
      <c r="D27" s="689">
        <f>SUM(D25:D26)</f>
        <v>1070654</v>
      </c>
      <c r="E27" s="44">
        <f>SUM(E25:E26)</f>
        <v>917754</v>
      </c>
      <c r="F27" s="689">
        <f>SUM(F25:F26)</f>
        <v>1015805</v>
      </c>
      <c r="G27" s="44">
        <f>SUM(G25:G26)</f>
        <v>773879</v>
      </c>
    </row>
    <row r="28" spans="2:9" ht="15.5" x14ac:dyDescent="0.35">
      <c r="B28" s="80" t="s">
        <v>103</v>
      </c>
      <c r="C28" s="5"/>
      <c r="D28" s="686"/>
      <c r="E28" s="6"/>
      <c r="F28" s="686"/>
      <c r="G28" s="6"/>
    </row>
    <row r="29" spans="2:9" x14ac:dyDescent="0.35">
      <c r="B29" s="40" t="s">
        <v>104</v>
      </c>
      <c r="C29" s="40"/>
      <c r="D29" s="684">
        <v>1070654</v>
      </c>
      <c r="E29" s="45">
        <v>917754</v>
      </c>
      <c r="F29" s="684"/>
      <c r="G29" s="45"/>
    </row>
    <row r="30" spans="2:9" x14ac:dyDescent="0.35">
      <c r="B30" s="46"/>
      <c r="C30" s="46"/>
      <c r="D30" s="690"/>
      <c r="E30" s="47"/>
      <c r="F30" s="690"/>
      <c r="G30" s="47"/>
    </row>
    <row r="31" spans="2:9" ht="15.5" x14ac:dyDescent="0.35">
      <c r="B31" s="80" t="s">
        <v>105</v>
      </c>
      <c r="C31" s="5"/>
      <c r="D31" s="686"/>
      <c r="E31" s="6"/>
      <c r="F31" s="686"/>
      <c r="G31" s="6"/>
    </row>
    <row r="32" spans="2:9" x14ac:dyDescent="0.35">
      <c r="B32" s="5" t="s">
        <v>106</v>
      </c>
      <c r="C32" s="5"/>
      <c r="D32" s="686"/>
      <c r="E32" s="6"/>
      <c r="F32" s="686"/>
      <c r="G32" s="6"/>
    </row>
    <row r="33" spans="2:7" x14ac:dyDescent="0.35">
      <c r="B33" s="5" t="s">
        <v>107</v>
      </c>
      <c r="C33" s="5"/>
      <c r="D33" s="691">
        <v>6656</v>
      </c>
      <c r="E33" s="6">
        <v>23692</v>
      </c>
      <c r="F33" s="691">
        <v>-59214</v>
      </c>
      <c r="G33" s="6">
        <v>-29656</v>
      </c>
    </row>
    <row r="34" spans="2:7" x14ac:dyDescent="0.35">
      <c r="B34" s="5" t="s">
        <v>108</v>
      </c>
      <c r="C34" s="5"/>
      <c r="D34" s="686"/>
      <c r="E34" s="6"/>
      <c r="F34" s="686"/>
      <c r="G34" s="6"/>
    </row>
    <row r="35" spans="2:7" x14ac:dyDescent="0.35">
      <c r="B35" s="40" t="s">
        <v>109</v>
      </c>
      <c r="C35" s="40"/>
      <c r="D35" s="684">
        <v>40506</v>
      </c>
      <c r="E35" s="45">
        <v>19844</v>
      </c>
      <c r="F35" s="684">
        <v>40506</v>
      </c>
      <c r="G35" s="45">
        <v>19844</v>
      </c>
    </row>
    <row r="36" spans="2:7" ht="15.5" x14ac:dyDescent="0.35">
      <c r="B36" s="170" t="s">
        <v>110</v>
      </c>
      <c r="C36" s="43"/>
      <c r="D36" s="689">
        <f>SUM(D33:D35)</f>
        <v>47162</v>
      </c>
      <c r="E36" s="44">
        <f>SUM(E33:E35)</f>
        <v>43536</v>
      </c>
      <c r="F36" s="689">
        <v>-18707</v>
      </c>
      <c r="G36" s="44">
        <v>-9812</v>
      </c>
    </row>
    <row r="37" spans="2:7" ht="15.5" x14ac:dyDescent="0.35">
      <c r="B37" s="170" t="s">
        <v>155</v>
      </c>
      <c r="C37" s="43"/>
      <c r="D37" s="689">
        <f>++D36+D29</f>
        <v>1117816</v>
      </c>
      <c r="E37" s="44">
        <f>++E36+E29</f>
        <v>961290</v>
      </c>
      <c r="F37" s="689">
        <v>997098</v>
      </c>
      <c r="G37" s="44">
        <v>764067</v>
      </c>
    </row>
    <row r="38" spans="2:7" ht="15.5" x14ac:dyDescent="0.35">
      <c r="B38" s="80" t="s">
        <v>103</v>
      </c>
      <c r="C38" s="5"/>
      <c r="D38" s="686"/>
      <c r="E38" s="6"/>
      <c r="F38" s="686"/>
      <c r="G38" s="6"/>
    </row>
    <row r="39" spans="2:7" x14ac:dyDescent="0.35">
      <c r="B39" s="40" t="s">
        <v>111</v>
      </c>
      <c r="C39" s="40"/>
      <c r="D39" s="684">
        <v>1117816</v>
      </c>
      <c r="E39" s="45">
        <v>961290</v>
      </c>
      <c r="F39" s="684"/>
      <c r="G39" s="45"/>
    </row>
    <row r="40" spans="2:7" x14ac:dyDescent="0.35">
      <c r="B40" s="46"/>
      <c r="C40" s="46"/>
      <c r="D40" s="690"/>
      <c r="E40" s="48"/>
      <c r="F40" s="690"/>
      <c r="G40" s="48"/>
    </row>
    <row r="41" spans="2:7" ht="15.5" x14ac:dyDescent="0.35">
      <c r="B41" s="80" t="s">
        <v>112</v>
      </c>
      <c r="C41" s="5"/>
      <c r="D41" s="686"/>
      <c r="E41" s="35"/>
      <c r="F41" s="686"/>
      <c r="G41" s="35"/>
    </row>
    <row r="42" spans="2:7" x14ac:dyDescent="0.35">
      <c r="B42" s="5" t="s">
        <v>113</v>
      </c>
      <c r="C42" s="5">
        <v>9.1</v>
      </c>
      <c r="D42" s="692">
        <v>1322.3</v>
      </c>
      <c r="E42" s="36">
        <v>1129.4000000000001</v>
      </c>
      <c r="F42" s="692">
        <v>1222.4000000000001</v>
      </c>
      <c r="G42" s="36">
        <v>928</v>
      </c>
    </row>
    <row r="43" spans="2:7" ht="15" thickBot="1" x14ac:dyDescent="0.4">
      <c r="B43" s="110" t="s">
        <v>114</v>
      </c>
      <c r="C43" s="110">
        <v>9.1999999999999993</v>
      </c>
      <c r="D43" s="693">
        <v>1289.8</v>
      </c>
      <c r="E43" s="136">
        <v>1104.9000000000001</v>
      </c>
      <c r="F43" s="693">
        <v>1193.0999999999999</v>
      </c>
      <c r="G43" s="136">
        <v>908.4</v>
      </c>
    </row>
    <row r="44" spans="2:7" x14ac:dyDescent="0.35">
      <c r="B44" s="1"/>
      <c r="C44" s="1"/>
      <c r="D44" s="1"/>
      <c r="E44" s="1"/>
      <c r="F44" s="1"/>
      <c r="G44" s="1"/>
    </row>
  </sheetData>
  <pageMargins left="0.7" right="0.7" top="0.75" bottom="0.75" header="0.3" footer="0.3"/>
  <ignoredErrors>
    <ignoredError sqref="D27 F27"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EB27-C517-46DF-BE22-D2693720E092}">
  <dimension ref="B10:H34"/>
  <sheetViews>
    <sheetView showGridLines="0" zoomScale="85" zoomScaleNormal="85" workbookViewId="0">
      <selection activeCell="L25" sqref="L25"/>
    </sheetView>
  </sheetViews>
  <sheetFormatPr defaultRowHeight="14.5" x14ac:dyDescent="0.35"/>
  <cols>
    <col min="2" max="2" width="82.7265625" customWidth="1"/>
    <col min="3" max="3" width="6.7265625" bestFit="1" customWidth="1"/>
    <col min="4" max="4" width="14.54296875" customWidth="1"/>
    <col min="5" max="5" width="14.1796875" customWidth="1"/>
    <col min="6" max="6" width="15.26953125" customWidth="1"/>
    <col min="7" max="7" width="13.7265625" customWidth="1"/>
  </cols>
  <sheetData>
    <row r="10" spans="2:8" ht="15" thickBot="1" x14ac:dyDescent="0.4">
      <c r="B10" s="1"/>
      <c r="C10" s="1"/>
      <c r="D10" s="1213" t="s">
        <v>156</v>
      </c>
      <c r="E10" s="1213"/>
      <c r="F10" s="1213" t="s">
        <v>85</v>
      </c>
      <c r="G10" s="1213"/>
      <c r="H10" s="1"/>
    </row>
    <row r="11" spans="2:8" x14ac:dyDescent="0.35">
      <c r="B11" s="1"/>
      <c r="C11" s="1"/>
      <c r="D11" s="681">
        <v>2025</v>
      </c>
      <c r="E11" s="2">
        <v>2024</v>
      </c>
      <c r="F11" s="681">
        <v>2025</v>
      </c>
      <c r="G11" s="2">
        <v>2024</v>
      </c>
      <c r="H11" s="1"/>
    </row>
    <row r="12" spans="2:8" ht="15" thickBot="1" x14ac:dyDescent="0.4">
      <c r="B12" s="69"/>
      <c r="C12" s="38" t="s">
        <v>86</v>
      </c>
      <c r="D12" s="682" t="s">
        <v>87</v>
      </c>
      <c r="E12" s="39" t="s">
        <v>87</v>
      </c>
      <c r="F12" s="682" t="s">
        <v>87</v>
      </c>
      <c r="G12" s="39" t="s">
        <v>87</v>
      </c>
      <c r="H12" s="1"/>
    </row>
    <row r="13" spans="2:8" ht="21" x14ac:dyDescent="0.5">
      <c r="B13" s="209" t="s">
        <v>157</v>
      </c>
      <c r="C13" s="51"/>
      <c r="D13" s="694"/>
      <c r="E13" s="2"/>
      <c r="F13" s="681"/>
      <c r="G13" s="2"/>
      <c r="H13" s="1"/>
    </row>
    <row r="14" spans="2:8" s="54" customFormat="1" ht="15.5" x14ac:dyDescent="0.35">
      <c r="B14" s="80" t="s">
        <v>158</v>
      </c>
      <c r="C14" s="52"/>
      <c r="D14" s="694">
        <v>2660392</v>
      </c>
      <c r="E14" s="55">
        <f>SUM(E16:E22)</f>
        <v>2656275</v>
      </c>
      <c r="F14" s="698">
        <f>++SUM(F16:F22)</f>
        <v>2035751</v>
      </c>
      <c r="G14" s="55">
        <f>SUM(G16:G22)</f>
        <v>2138102</v>
      </c>
      <c r="H14" s="53"/>
    </row>
    <row r="15" spans="2:8" s="54" customFormat="1" x14ac:dyDescent="0.35">
      <c r="B15" s="12"/>
      <c r="C15" s="52"/>
      <c r="D15" s="694"/>
      <c r="E15" s="55"/>
      <c r="F15" s="698"/>
      <c r="G15" s="55"/>
      <c r="H15" s="53"/>
    </row>
    <row r="16" spans="2:8" x14ac:dyDescent="0.35">
      <c r="B16" s="5" t="s">
        <v>159</v>
      </c>
      <c r="C16" s="2">
        <v>10.3</v>
      </c>
      <c r="D16" s="695">
        <v>147626</v>
      </c>
      <c r="E16" s="62">
        <v>161699</v>
      </c>
      <c r="F16" s="704">
        <v>146004</v>
      </c>
      <c r="G16" s="63">
        <v>159375</v>
      </c>
      <c r="H16" s="1"/>
    </row>
    <row r="17" spans="2:8" x14ac:dyDescent="0.35">
      <c r="B17" s="5" t="s">
        <v>160</v>
      </c>
      <c r="C17" s="2">
        <v>11.3</v>
      </c>
      <c r="D17" s="696">
        <v>678139</v>
      </c>
      <c r="E17" s="55">
        <v>673675</v>
      </c>
      <c r="F17" s="698">
        <v>403223</v>
      </c>
      <c r="G17" s="66">
        <v>375393</v>
      </c>
      <c r="H17" s="1"/>
    </row>
    <row r="18" spans="2:8" x14ac:dyDescent="0.35">
      <c r="B18" s="5" t="s">
        <v>161</v>
      </c>
      <c r="C18" s="2">
        <v>12.1</v>
      </c>
      <c r="D18" s="696">
        <v>396504</v>
      </c>
      <c r="E18" s="55">
        <v>368992</v>
      </c>
      <c r="F18" s="698">
        <v>21415</v>
      </c>
      <c r="G18" s="66">
        <v>21415</v>
      </c>
      <c r="H18" s="1"/>
    </row>
    <row r="19" spans="2:8" x14ac:dyDescent="0.35">
      <c r="B19" s="5" t="s">
        <v>162</v>
      </c>
      <c r="C19" s="2">
        <v>13.1</v>
      </c>
      <c r="D19" s="696">
        <v>0</v>
      </c>
      <c r="E19" s="65">
        <v>0</v>
      </c>
      <c r="F19" s="698">
        <v>662082</v>
      </c>
      <c r="G19" s="66">
        <v>689596</v>
      </c>
      <c r="H19" s="1"/>
    </row>
    <row r="20" spans="2:8" x14ac:dyDescent="0.35">
      <c r="B20" s="5" t="s">
        <v>163</v>
      </c>
      <c r="C20" s="2">
        <v>14</v>
      </c>
      <c r="D20" s="696">
        <v>1246908</v>
      </c>
      <c r="E20" s="55">
        <v>1247403</v>
      </c>
      <c r="F20" s="698">
        <v>617669</v>
      </c>
      <c r="G20" s="66">
        <v>691549</v>
      </c>
      <c r="H20" s="56"/>
    </row>
    <row r="21" spans="2:8" x14ac:dyDescent="0.35">
      <c r="B21" s="5" t="s">
        <v>164</v>
      </c>
      <c r="C21" s="2">
        <v>26</v>
      </c>
      <c r="D21" s="696">
        <v>153248</v>
      </c>
      <c r="E21" s="55">
        <v>179365</v>
      </c>
      <c r="F21" s="698">
        <v>153248</v>
      </c>
      <c r="G21" s="66">
        <v>179365</v>
      </c>
      <c r="H21" s="1"/>
    </row>
    <row r="22" spans="2:8" x14ac:dyDescent="0.35">
      <c r="B22" s="5" t="s">
        <v>165</v>
      </c>
      <c r="C22" s="2">
        <v>20</v>
      </c>
      <c r="D22" s="697">
        <v>37968</v>
      </c>
      <c r="E22" s="61">
        <v>25141</v>
      </c>
      <c r="F22" s="702">
        <v>32110</v>
      </c>
      <c r="G22" s="67">
        <v>21409</v>
      </c>
      <c r="H22" s="1"/>
    </row>
    <row r="23" spans="2:8" x14ac:dyDescent="0.35">
      <c r="B23" s="5"/>
      <c r="C23" s="2"/>
      <c r="D23" s="694"/>
      <c r="E23" s="55"/>
      <c r="F23" s="698"/>
      <c r="G23" s="55"/>
      <c r="H23" s="1"/>
    </row>
    <row r="24" spans="2:8" s="54" customFormat="1" ht="15.5" x14ac:dyDescent="0.35">
      <c r="B24" s="80" t="s">
        <v>166</v>
      </c>
      <c r="C24" s="52"/>
      <c r="D24" s="698">
        <v>64883471</v>
      </c>
      <c r="E24" s="55">
        <f>SUM(E26:E32)</f>
        <v>53019368</v>
      </c>
      <c r="F24" s="698">
        <v>2701435</v>
      </c>
      <c r="G24" s="55">
        <f>SUM(G26:G32)</f>
        <v>2422242</v>
      </c>
      <c r="H24" s="53"/>
    </row>
    <row r="25" spans="2:8" s="54" customFormat="1" x14ac:dyDescent="0.35">
      <c r="B25" s="12"/>
      <c r="C25" s="52"/>
      <c r="D25" s="698"/>
      <c r="E25" s="55"/>
      <c r="F25" s="698"/>
      <c r="G25" s="55"/>
      <c r="H25" s="53"/>
    </row>
    <row r="26" spans="2:8" x14ac:dyDescent="0.35">
      <c r="B26" s="5" t="s">
        <v>167</v>
      </c>
      <c r="C26" s="2">
        <v>15</v>
      </c>
      <c r="D26" s="699">
        <v>849834</v>
      </c>
      <c r="E26" s="62">
        <v>785712</v>
      </c>
      <c r="F26" s="704">
        <v>436709</v>
      </c>
      <c r="G26" s="63">
        <v>401246</v>
      </c>
      <c r="H26" s="1"/>
    </row>
    <row r="27" spans="2:8" x14ac:dyDescent="0.35">
      <c r="B27" s="5" t="s">
        <v>168</v>
      </c>
      <c r="C27" s="2"/>
      <c r="D27" s="700" t="s">
        <v>175</v>
      </c>
      <c r="E27" s="55">
        <v>1175</v>
      </c>
      <c r="F27" s="694">
        <v>0</v>
      </c>
      <c r="G27" s="64">
        <v>0</v>
      </c>
      <c r="H27" s="1"/>
    </row>
    <row r="28" spans="2:8" x14ac:dyDescent="0.35">
      <c r="B28" s="5" t="s">
        <v>169</v>
      </c>
      <c r="C28" s="2">
        <v>13.3</v>
      </c>
      <c r="D28" s="696">
        <v>0</v>
      </c>
      <c r="E28" s="65" t="s">
        <v>175</v>
      </c>
      <c r="F28" s="698">
        <v>78968</v>
      </c>
      <c r="G28" s="66">
        <v>174869</v>
      </c>
      <c r="H28" s="1"/>
    </row>
    <row r="29" spans="2:8" x14ac:dyDescent="0.35">
      <c r="B29" s="5" t="s">
        <v>170</v>
      </c>
      <c r="C29" s="2">
        <v>16.3</v>
      </c>
      <c r="D29" s="700">
        <v>600000</v>
      </c>
      <c r="E29" s="55">
        <v>500000</v>
      </c>
      <c r="F29" s="694">
        <v>0</v>
      </c>
      <c r="G29" s="64">
        <v>0</v>
      </c>
      <c r="H29" s="1"/>
    </row>
    <row r="30" spans="2:8" x14ac:dyDescent="0.35">
      <c r="B30" s="5" t="s">
        <v>171</v>
      </c>
      <c r="C30" s="2">
        <v>16.100000000000001</v>
      </c>
      <c r="D30" s="700">
        <v>60862371</v>
      </c>
      <c r="E30" s="55">
        <v>49527442</v>
      </c>
      <c r="F30" s="698">
        <v>412174</v>
      </c>
      <c r="G30" s="66">
        <v>514992</v>
      </c>
      <c r="H30" s="1"/>
    </row>
    <row r="31" spans="2:8" x14ac:dyDescent="0.35">
      <c r="B31" s="5" t="s">
        <v>172</v>
      </c>
      <c r="C31" s="2">
        <v>16.2</v>
      </c>
      <c r="D31" s="700">
        <v>11573</v>
      </c>
      <c r="E31" s="55">
        <v>280</v>
      </c>
      <c r="F31" s="698">
        <v>11573</v>
      </c>
      <c r="G31" s="66">
        <v>280</v>
      </c>
      <c r="H31" s="1"/>
    </row>
    <row r="32" spans="2:8" x14ac:dyDescent="0.35">
      <c r="B32" s="5" t="s">
        <v>173</v>
      </c>
      <c r="C32" s="2">
        <v>17</v>
      </c>
      <c r="D32" s="701">
        <v>2559693</v>
      </c>
      <c r="E32" s="61">
        <v>2204759</v>
      </c>
      <c r="F32" s="702">
        <v>1762011</v>
      </c>
      <c r="G32" s="67">
        <v>1330855</v>
      </c>
      <c r="H32" s="1"/>
    </row>
    <row r="33" spans="2:8" x14ac:dyDescent="0.35">
      <c r="B33" s="17"/>
      <c r="C33" s="60"/>
      <c r="D33" s="702"/>
      <c r="E33" s="61"/>
      <c r="F33" s="702"/>
      <c r="G33" s="59"/>
      <c r="H33" s="1"/>
    </row>
    <row r="34" spans="2:8" ht="16" thickBot="1" x14ac:dyDescent="0.4">
      <c r="B34" s="85" t="s">
        <v>174</v>
      </c>
      <c r="C34" s="71"/>
      <c r="D34" s="703">
        <f>++D14+D24</f>
        <v>67543863</v>
      </c>
      <c r="E34" s="72">
        <f>++E14+E24</f>
        <v>55675643</v>
      </c>
      <c r="F34" s="703">
        <f>++F14+F24</f>
        <v>4737186</v>
      </c>
      <c r="G34" s="73">
        <f>++G14+G24</f>
        <v>4560344</v>
      </c>
      <c r="H34" s="1"/>
    </row>
  </sheetData>
  <mergeCells count="2">
    <mergeCell ref="D10:E10"/>
    <mergeCell ref="F10:G10"/>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735D-0A6B-45C8-8591-19734D483EA7}">
  <dimension ref="B7:G36"/>
  <sheetViews>
    <sheetView showGridLines="0" zoomScale="85" zoomScaleNormal="85" workbookViewId="0">
      <selection activeCell="G13" sqref="G13"/>
    </sheetView>
  </sheetViews>
  <sheetFormatPr defaultRowHeight="14.5" x14ac:dyDescent="0.35"/>
  <cols>
    <col min="2" max="2" width="92.453125" customWidth="1"/>
    <col min="3" max="3" width="6.7265625" bestFit="1" customWidth="1"/>
    <col min="4" max="4" width="16.54296875" customWidth="1"/>
    <col min="5" max="5" width="15" customWidth="1"/>
    <col min="6" max="6" width="15.26953125" customWidth="1"/>
    <col min="7" max="7" width="14.81640625" customWidth="1"/>
  </cols>
  <sheetData>
    <row r="7" spans="2:7" ht="15" thickBot="1" x14ac:dyDescent="0.4">
      <c r="B7" s="1"/>
      <c r="C7" s="1"/>
      <c r="D7" s="1213" t="s">
        <v>84</v>
      </c>
      <c r="E7" s="1213"/>
      <c r="F7" s="1213" t="s">
        <v>85</v>
      </c>
      <c r="G7" s="1213"/>
    </row>
    <row r="8" spans="2:7" x14ac:dyDescent="0.35">
      <c r="B8" s="1"/>
      <c r="C8" s="1"/>
      <c r="D8" s="681">
        <v>2025</v>
      </c>
      <c r="E8" s="2">
        <v>2024</v>
      </c>
      <c r="F8" s="681">
        <v>2025</v>
      </c>
      <c r="G8" s="2">
        <v>2024</v>
      </c>
    </row>
    <row r="9" spans="2:7" ht="15" thickBot="1" x14ac:dyDescent="0.4">
      <c r="B9" s="69"/>
      <c r="C9" s="38" t="s">
        <v>86</v>
      </c>
      <c r="D9" s="682" t="s">
        <v>87</v>
      </c>
      <c r="E9" s="39" t="s">
        <v>87</v>
      </c>
      <c r="F9" s="682" t="s">
        <v>87</v>
      </c>
      <c r="G9" s="39" t="s">
        <v>87</v>
      </c>
    </row>
    <row r="10" spans="2:7" ht="21" x14ac:dyDescent="0.5">
      <c r="B10" s="209" t="s">
        <v>176</v>
      </c>
      <c r="C10" s="51"/>
      <c r="D10" s="681"/>
      <c r="E10" s="2"/>
      <c r="F10" s="681"/>
      <c r="G10" s="2"/>
    </row>
    <row r="11" spans="2:7" ht="18.5" x14ac:dyDescent="0.45">
      <c r="B11" s="210" t="s">
        <v>177</v>
      </c>
      <c r="C11" s="2">
        <v>18.3</v>
      </c>
      <c r="D11" s="698">
        <v>5063561</v>
      </c>
      <c r="E11" s="55">
        <f>SUM(E13:E15)</f>
        <v>4682746</v>
      </c>
      <c r="F11" s="698">
        <v>3648188</v>
      </c>
      <c r="G11" s="55">
        <f>SUM(G13:G15)</f>
        <v>3405725</v>
      </c>
    </row>
    <row r="12" spans="2:7" x14ac:dyDescent="0.35">
      <c r="B12" s="12"/>
      <c r="C12" s="2"/>
      <c r="D12" s="698"/>
      <c r="E12" s="55"/>
      <c r="F12" s="698"/>
      <c r="G12" s="55"/>
    </row>
    <row r="13" spans="2:7" x14ac:dyDescent="0.35">
      <c r="B13" s="5" t="s">
        <v>178</v>
      </c>
      <c r="C13" s="2"/>
      <c r="D13" s="705">
        <v>-234148</v>
      </c>
      <c r="E13" s="93">
        <v>-182472</v>
      </c>
      <c r="F13" s="710">
        <v>-228434</v>
      </c>
      <c r="G13" s="94">
        <v>-176758</v>
      </c>
    </row>
    <row r="14" spans="2:7" x14ac:dyDescent="0.35">
      <c r="B14" s="5" t="s">
        <v>179</v>
      </c>
      <c r="C14" s="2"/>
      <c r="D14" s="706">
        <v>1008105</v>
      </c>
      <c r="E14" s="55">
        <v>932478</v>
      </c>
      <c r="F14" s="698">
        <v>82479</v>
      </c>
      <c r="G14" s="95">
        <v>97824</v>
      </c>
    </row>
    <row r="15" spans="2:7" x14ac:dyDescent="0.35">
      <c r="B15" s="5" t="s">
        <v>180</v>
      </c>
      <c r="C15" s="2"/>
      <c r="D15" s="707">
        <v>4289604</v>
      </c>
      <c r="E15" s="92">
        <v>3932740</v>
      </c>
      <c r="F15" s="709">
        <v>3794143</v>
      </c>
      <c r="G15" s="96">
        <v>3484659</v>
      </c>
    </row>
    <row r="16" spans="2:7" x14ac:dyDescent="0.35">
      <c r="B16" s="5"/>
      <c r="C16" s="2"/>
      <c r="D16" s="698"/>
      <c r="E16" s="55"/>
      <c r="F16" s="698"/>
      <c r="G16" s="55"/>
    </row>
    <row r="17" spans="2:7" ht="15.5" x14ac:dyDescent="0.35">
      <c r="B17" s="80" t="s">
        <v>181</v>
      </c>
      <c r="C17" s="2"/>
      <c r="D17" s="698">
        <v>5063561</v>
      </c>
      <c r="E17" s="55">
        <v>4682746</v>
      </c>
      <c r="F17" s="698">
        <v>3648188</v>
      </c>
      <c r="G17" s="55">
        <v>3405725</v>
      </c>
    </row>
    <row r="18" spans="2:7" ht="15.5" x14ac:dyDescent="0.35">
      <c r="B18" s="80" t="s">
        <v>182</v>
      </c>
      <c r="C18" s="2"/>
      <c r="D18" s="698">
        <v>224592</v>
      </c>
      <c r="E18" s="55">
        <f>SUM(E20:E23)</f>
        <v>249367</v>
      </c>
      <c r="F18" s="698">
        <v>200512</v>
      </c>
      <c r="G18" s="55">
        <f>SUM(G20:G23)</f>
        <v>222707</v>
      </c>
    </row>
    <row r="19" spans="2:7" x14ac:dyDescent="0.35">
      <c r="B19" s="12"/>
      <c r="C19" s="2"/>
      <c r="D19" s="698"/>
      <c r="E19" s="55"/>
      <c r="F19" s="698"/>
      <c r="G19" s="55"/>
    </row>
    <row r="20" spans="2:7" x14ac:dyDescent="0.35">
      <c r="B20" s="5" t="s">
        <v>183</v>
      </c>
      <c r="C20" s="2">
        <v>19.100000000000001</v>
      </c>
      <c r="D20" s="708">
        <v>8960</v>
      </c>
      <c r="E20" s="97">
        <v>7794</v>
      </c>
      <c r="F20" s="711">
        <v>8672</v>
      </c>
      <c r="G20" s="98">
        <v>7380</v>
      </c>
    </row>
    <row r="21" spans="2:7" x14ac:dyDescent="0.35">
      <c r="B21" s="5" t="s">
        <v>184</v>
      </c>
      <c r="C21" s="2">
        <v>20</v>
      </c>
      <c r="D21" s="706">
        <v>23792</v>
      </c>
      <c r="E21" s="55">
        <v>26246</v>
      </c>
      <c r="F21" s="694">
        <v>0</v>
      </c>
      <c r="G21" s="99" t="s">
        <v>175</v>
      </c>
    </row>
    <row r="22" spans="2:7" x14ac:dyDescent="0.35">
      <c r="B22" s="5" t="s">
        <v>185</v>
      </c>
      <c r="C22" s="2">
        <v>26</v>
      </c>
      <c r="D22" s="706">
        <v>161322</v>
      </c>
      <c r="E22" s="55">
        <v>184462</v>
      </c>
      <c r="F22" s="698">
        <v>161322</v>
      </c>
      <c r="G22" s="95">
        <v>184462</v>
      </c>
    </row>
    <row r="23" spans="2:7" x14ac:dyDescent="0.35">
      <c r="B23" s="5" t="s">
        <v>186</v>
      </c>
      <c r="C23" s="2">
        <v>24</v>
      </c>
      <c r="D23" s="707">
        <v>30518</v>
      </c>
      <c r="E23" s="92">
        <v>30865</v>
      </c>
      <c r="F23" s="709">
        <v>30518</v>
      </c>
      <c r="G23" s="96">
        <v>30865</v>
      </c>
    </row>
    <row r="24" spans="2:7" x14ac:dyDescent="0.35">
      <c r="B24" s="5"/>
      <c r="C24" s="2"/>
      <c r="D24" s="698"/>
      <c r="E24" s="55"/>
      <c r="F24" s="698"/>
      <c r="G24" s="55"/>
    </row>
    <row r="25" spans="2:7" ht="15.5" x14ac:dyDescent="0.35">
      <c r="B25" s="80" t="s">
        <v>187</v>
      </c>
      <c r="C25" s="2"/>
      <c r="D25" s="698">
        <v>62255710</v>
      </c>
      <c r="E25" s="55">
        <f>SUM(E27:E34)</f>
        <v>50743530</v>
      </c>
      <c r="F25" s="698">
        <v>888486</v>
      </c>
      <c r="G25" s="55">
        <f>SUM(G27:G34)</f>
        <v>931912</v>
      </c>
    </row>
    <row r="26" spans="2:7" x14ac:dyDescent="0.35">
      <c r="B26" s="12"/>
      <c r="C26" s="2"/>
      <c r="D26" s="698"/>
      <c r="E26" s="55"/>
      <c r="F26" s="698"/>
      <c r="G26" s="55"/>
    </row>
    <row r="27" spans="2:7" x14ac:dyDescent="0.35">
      <c r="B27" s="5" t="s">
        <v>188</v>
      </c>
      <c r="C27" s="2">
        <v>21</v>
      </c>
      <c r="D27" s="708">
        <v>627019</v>
      </c>
      <c r="E27" s="97">
        <v>573024</v>
      </c>
      <c r="F27" s="711">
        <v>230085</v>
      </c>
      <c r="G27" s="98">
        <v>192460</v>
      </c>
    </row>
    <row r="28" spans="2:7" x14ac:dyDescent="0.35">
      <c r="B28" s="5" t="s">
        <v>189</v>
      </c>
      <c r="C28" s="2">
        <v>22.2</v>
      </c>
      <c r="D28" s="706">
        <v>790</v>
      </c>
      <c r="E28" s="55">
        <v>27638</v>
      </c>
      <c r="F28" s="698">
        <v>3560</v>
      </c>
      <c r="G28" s="95">
        <v>23126</v>
      </c>
    </row>
    <row r="29" spans="2:7" x14ac:dyDescent="0.35">
      <c r="B29" s="5" t="s">
        <v>186</v>
      </c>
      <c r="C29" s="2">
        <v>24</v>
      </c>
      <c r="D29" s="706">
        <v>3190</v>
      </c>
      <c r="E29" s="55">
        <v>2929</v>
      </c>
      <c r="F29" s="698">
        <v>3190</v>
      </c>
      <c r="G29" s="95">
        <v>2929</v>
      </c>
    </row>
    <row r="30" spans="2:7" x14ac:dyDescent="0.35">
      <c r="B30" s="5" t="s">
        <v>183</v>
      </c>
      <c r="C30" s="2">
        <v>19.100000000000001</v>
      </c>
      <c r="D30" s="706">
        <v>227275</v>
      </c>
      <c r="E30" s="55">
        <v>187759</v>
      </c>
      <c r="F30" s="698">
        <v>204412</v>
      </c>
      <c r="G30" s="95">
        <v>173667</v>
      </c>
    </row>
    <row r="31" spans="2:7" x14ac:dyDescent="0.35">
      <c r="B31" s="5" t="s">
        <v>185</v>
      </c>
      <c r="C31" s="2">
        <v>26</v>
      </c>
      <c r="D31" s="706">
        <v>23492</v>
      </c>
      <c r="E31" s="55">
        <v>24458</v>
      </c>
      <c r="F31" s="698">
        <v>23492</v>
      </c>
      <c r="G31" s="95">
        <v>24458</v>
      </c>
    </row>
    <row r="32" spans="2:7" x14ac:dyDescent="0.35">
      <c r="B32" s="5" t="s">
        <v>190</v>
      </c>
      <c r="C32" s="2">
        <v>16.3</v>
      </c>
      <c r="D32" s="706">
        <v>500000</v>
      </c>
      <c r="E32" s="55">
        <v>400000</v>
      </c>
      <c r="F32" s="694">
        <v>0</v>
      </c>
      <c r="G32" s="100" t="s">
        <v>175</v>
      </c>
    </row>
    <row r="33" spans="2:7" x14ac:dyDescent="0.35">
      <c r="B33" s="5" t="s">
        <v>171</v>
      </c>
      <c r="C33" s="2">
        <v>16.100000000000001</v>
      </c>
      <c r="D33" s="706">
        <v>60862371</v>
      </c>
      <c r="E33" s="55">
        <v>49527442</v>
      </c>
      <c r="F33" s="698">
        <v>412174</v>
      </c>
      <c r="G33" s="95">
        <v>514992</v>
      </c>
    </row>
    <row r="34" spans="2:7" x14ac:dyDescent="0.35">
      <c r="B34" s="5" t="s">
        <v>172</v>
      </c>
      <c r="C34" s="2">
        <v>16.2</v>
      </c>
      <c r="D34" s="707">
        <v>11573</v>
      </c>
      <c r="E34" s="92">
        <v>280</v>
      </c>
      <c r="F34" s="709">
        <v>11573</v>
      </c>
      <c r="G34" s="96">
        <v>280</v>
      </c>
    </row>
    <row r="35" spans="2:7" x14ac:dyDescent="0.35">
      <c r="B35" s="40"/>
      <c r="C35" s="91"/>
      <c r="D35" s="709"/>
      <c r="E35" s="92"/>
      <c r="F35" s="709"/>
      <c r="G35" s="92"/>
    </row>
    <row r="36" spans="2:7" ht="16" thickBot="1" x14ac:dyDescent="0.4">
      <c r="B36" s="85" t="s">
        <v>191</v>
      </c>
      <c r="C36" s="71"/>
      <c r="D36" s="703">
        <f>++D11+D18+D25</f>
        <v>67543863</v>
      </c>
      <c r="E36" s="72">
        <f>++E11+E18+E25</f>
        <v>55675643</v>
      </c>
      <c r="F36" s="703">
        <f>++F11+F18+F25</f>
        <v>4737186</v>
      </c>
      <c r="G36" s="72">
        <f>++G11+G18+G25</f>
        <v>4560344</v>
      </c>
    </row>
  </sheetData>
  <mergeCells count="2">
    <mergeCell ref="D7:E7"/>
    <mergeCell ref="F7:G7"/>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2A601-69EE-4524-9F61-E9731C493827}">
  <dimension ref="B11:N34"/>
  <sheetViews>
    <sheetView showGridLines="0" topLeftCell="A7" zoomScale="85" zoomScaleNormal="85" workbookViewId="0">
      <selection activeCell="J20" sqref="J20"/>
    </sheetView>
  </sheetViews>
  <sheetFormatPr defaultRowHeight="14.5" x14ac:dyDescent="0.35"/>
  <cols>
    <col min="2" max="2" width="60.1796875" customWidth="1"/>
    <col min="3" max="3" width="6" bestFit="1" customWidth="1"/>
    <col min="4" max="4" width="15.81640625" customWidth="1"/>
    <col min="5" max="5" width="12.7265625" customWidth="1"/>
    <col min="6" max="6" width="16.26953125" customWidth="1"/>
    <col min="7" max="7" width="14.1796875" customWidth="1"/>
    <col min="8" max="8" width="13.81640625" customWidth="1"/>
    <col min="9" max="9" width="13.7265625" customWidth="1"/>
    <col min="10" max="10" width="13.81640625" customWidth="1"/>
  </cols>
  <sheetData>
    <row r="11" spans="2:14" x14ac:dyDescent="0.35">
      <c r="B11" s="5"/>
      <c r="C11" s="5"/>
      <c r="D11" s="2" t="s">
        <v>192</v>
      </c>
      <c r="E11" s="712"/>
      <c r="F11" s="712" t="s">
        <v>193</v>
      </c>
      <c r="G11" s="712"/>
      <c r="H11" s="2"/>
      <c r="I11" s="2"/>
      <c r="J11" s="2"/>
      <c r="K11" s="101"/>
      <c r="L11" s="101"/>
      <c r="M11" s="101"/>
      <c r="N11" s="101"/>
    </row>
    <row r="12" spans="2:14" x14ac:dyDescent="0.35">
      <c r="B12" s="5"/>
      <c r="C12" s="5"/>
      <c r="D12" s="2" t="s">
        <v>194</v>
      </c>
      <c r="E12" s="712"/>
      <c r="F12" s="712" t="s">
        <v>195</v>
      </c>
      <c r="G12" s="712" t="s">
        <v>196</v>
      </c>
      <c r="H12" s="2" t="s">
        <v>8</v>
      </c>
      <c r="I12" s="2" t="s">
        <v>197</v>
      </c>
      <c r="J12" s="2" t="s">
        <v>8</v>
      </c>
      <c r="K12" s="101"/>
      <c r="L12" s="101"/>
      <c r="M12" s="101"/>
      <c r="N12" s="101"/>
    </row>
    <row r="13" spans="2:14" ht="16.5" x14ac:dyDescent="0.35">
      <c r="B13" s="5"/>
      <c r="C13" s="5"/>
      <c r="D13" s="2" t="s">
        <v>198</v>
      </c>
      <c r="E13" s="712" t="s">
        <v>199</v>
      </c>
      <c r="F13" s="712" t="s">
        <v>200</v>
      </c>
      <c r="G13" s="712" t="s">
        <v>201</v>
      </c>
      <c r="H13" s="2" t="s">
        <v>202</v>
      </c>
      <c r="I13" s="2" t="s">
        <v>203</v>
      </c>
      <c r="J13" s="2" t="s">
        <v>204</v>
      </c>
      <c r="K13" s="101"/>
      <c r="L13" s="101"/>
      <c r="M13" s="101"/>
      <c r="N13" s="101"/>
    </row>
    <row r="14" spans="2:14" ht="15" thickBot="1" x14ac:dyDescent="0.4">
      <c r="B14" s="37"/>
      <c r="C14" s="38" t="s">
        <v>86</v>
      </c>
      <c r="D14" s="39" t="s">
        <v>87</v>
      </c>
      <c r="E14" s="713" t="s">
        <v>87</v>
      </c>
      <c r="F14" s="713" t="s">
        <v>87</v>
      </c>
      <c r="G14" s="713" t="s">
        <v>87</v>
      </c>
      <c r="H14" s="39" t="s">
        <v>87</v>
      </c>
      <c r="I14" s="39" t="s">
        <v>87</v>
      </c>
      <c r="J14" s="39" t="s">
        <v>87</v>
      </c>
      <c r="K14" s="101"/>
      <c r="L14" s="101"/>
      <c r="M14" s="101"/>
      <c r="N14" s="101"/>
    </row>
    <row r="15" spans="2:14" x14ac:dyDescent="0.35">
      <c r="B15" s="12" t="s">
        <v>84</v>
      </c>
      <c r="C15" s="2"/>
      <c r="D15" s="2"/>
      <c r="E15" s="712"/>
      <c r="F15" s="712"/>
      <c r="G15" s="712"/>
      <c r="H15" s="2"/>
      <c r="I15" s="2"/>
      <c r="J15" s="2"/>
    </row>
    <row r="16" spans="2:14" x14ac:dyDescent="0.35">
      <c r="B16" s="103" t="s">
        <v>216</v>
      </c>
      <c r="C16" s="91"/>
      <c r="D16" s="104">
        <v>-165612</v>
      </c>
      <c r="E16" s="714">
        <v>776891</v>
      </c>
      <c r="F16" s="714">
        <v>57531</v>
      </c>
      <c r="G16" s="714">
        <v>11860</v>
      </c>
      <c r="H16" s="104">
        <v>846282</v>
      </c>
      <c r="I16" s="104">
        <v>3705477</v>
      </c>
      <c r="J16" s="104">
        <v>4386147</v>
      </c>
    </row>
    <row r="17" spans="2:10" x14ac:dyDescent="0.35">
      <c r="B17" s="5" t="s">
        <v>102</v>
      </c>
      <c r="C17" s="2"/>
      <c r="D17" s="102">
        <v>0</v>
      </c>
      <c r="E17" s="715">
        <v>0</v>
      </c>
      <c r="F17" s="715">
        <v>0</v>
      </c>
      <c r="G17" s="715">
        <v>0</v>
      </c>
      <c r="H17" s="102">
        <v>0</v>
      </c>
      <c r="I17" s="102">
        <v>917754</v>
      </c>
      <c r="J17" s="102">
        <f>++H17+I17</f>
        <v>917754</v>
      </c>
    </row>
    <row r="18" spans="2:10" x14ac:dyDescent="0.35">
      <c r="B18" s="40" t="s">
        <v>217</v>
      </c>
      <c r="C18" s="91"/>
      <c r="D18" s="104">
        <v>0</v>
      </c>
      <c r="E18" s="714">
        <v>73192</v>
      </c>
      <c r="F18" s="714">
        <v>0</v>
      </c>
      <c r="G18" s="714">
        <v>-29656</v>
      </c>
      <c r="H18" s="104">
        <v>43536</v>
      </c>
      <c r="I18" s="104">
        <v>0</v>
      </c>
      <c r="J18" s="104">
        <f>++H18+I18</f>
        <v>43536</v>
      </c>
    </row>
    <row r="19" spans="2:10" x14ac:dyDescent="0.35">
      <c r="B19" s="43" t="s">
        <v>218</v>
      </c>
      <c r="C19" s="105"/>
      <c r="D19" s="106">
        <f>SUM(D17:D18)</f>
        <v>0</v>
      </c>
      <c r="E19" s="716">
        <f t="shared" ref="E19:I19" si="0">SUM(E17:E18)</f>
        <v>73192</v>
      </c>
      <c r="F19" s="716">
        <f t="shared" si="0"/>
        <v>0</v>
      </c>
      <c r="G19" s="716">
        <f t="shared" si="0"/>
        <v>-29656</v>
      </c>
      <c r="H19" s="106">
        <f t="shared" si="0"/>
        <v>43536</v>
      </c>
      <c r="I19" s="106">
        <f t="shared" si="0"/>
        <v>917754</v>
      </c>
      <c r="J19" s="106">
        <f>++H19+I19</f>
        <v>961290</v>
      </c>
    </row>
    <row r="20" spans="2:10" x14ac:dyDescent="0.35">
      <c r="B20" s="5" t="s">
        <v>219</v>
      </c>
      <c r="C20" s="2">
        <v>19.5</v>
      </c>
      <c r="D20" s="102">
        <v>6531</v>
      </c>
      <c r="E20" s="715">
        <v>0</v>
      </c>
      <c r="F20" s="715">
        <v>-10412</v>
      </c>
      <c r="G20" s="715">
        <v>0</v>
      </c>
      <c r="H20" s="102">
        <v>-10412</v>
      </c>
      <c r="I20" s="102">
        <v>0</v>
      </c>
      <c r="J20" s="102">
        <v>-3881</v>
      </c>
    </row>
    <row r="21" spans="2:10" x14ac:dyDescent="0.35">
      <c r="B21" s="5" t="s">
        <v>220</v>
      </c>
      <c r="C21" s="2">
        <v>19.5</v>
      </c>
      <c r="D21" s="102">
        <v>9254</v>
      </c>
      <c r="E21" s="715">
        <v>0</v>
      </c>
      <c r="F21" s="715">
        <v>-14173</v>
      </c>
      <c r="G21" s="715">
        <v>0</v>
      </c>
      <c r="H21" s="102">
        <v>-14173</v>
      </c>
      <c r="I21" s="102">
        <v>0</v>
      </c>
      <c r="J21" s="102">
        <v>-4919</v>
      </c>
    </row>
    <row r="22" spans="2:10" ht="16.5" x14ac:dyDescent="0.35">
      <c r="B22" s="5" t="s">
        <v>205</v>
      </c>
      <c r="C22" s="2"/>
      <c r="D22" s="102">
        <v>0</v>
      </c>
      <c r="E22" s="715">
        <v>-6129</v>
      </c>
      <c r="F22" s="715">
        <v>0</v>
      </c>
      <c r="G22" s="715">
        <v>0</v>
      </c>
      <c r="H22" s="102">
        <v>-6129</v>
      </c>
      <c r="I22" s="102">
        <v>6129</v>
      </c>
      <c r="J22" s="102">
        <f t="shared" ref="J22:J27" si="1">++H22+I22</f>
        <v>0</v>
      </c>
    </row>
    <row r="23" spans="2:10" x14ac:dyDescent="0.35">
      <c r="B23" s="5" t="s">
        <v>206</v>
      </c>
      <c r="C23" s="2">
        <v>18.399999999999999</v>
      </c>
      <c r="D23" s="102">
        <v>0</v>
      </c>
      <c r="E23" s="715">
        <v>16696</v>
      </c>
      <c r="F23" s="715">
        <v>0</v>
      </c>
      <c r="G23" s="715">
        <v>0</v>
      </c>
      <c r="H23" s="102">
        <v>16696</v>
      </c>
      <c r="I23" s="102">
        <v>-676538</v>
      </c>
      <c r="J23" s="102">
        <f t="shared" si="1"/>
        <v>-659842</v>
      </c>
    </row>
    <row r="24" spans="2:10" x14ac:dyDescent="0.35">
      <c r="B24" s="5" t="s">
        <v>221</v>
      </c>
      <c r="C24" s="2">
        <v>19.5</v>
      </c>
      <c r="D24" s="102">
        <v>0</v>
      </c>
      <c r="E24" s="715">
        <v>0</v>
      </c>
      <c r="F24" s="715">
        <v>36598</v>
      </c>
      <c r="G24" s="715">
        <v>0</v>
      </c>
      <c r="H24" s="102">
        <v>36598</v>
      </c>
      <c r="I24" s="102">
        <v>0</v>
      </c>
      <c r="J24" s="102">
        <f t="shared" si="1"/>
        <v>36598</v>
      </c>
    </row>
    <row r="25" spans="2:10" x14ac:dyDescent="0.35">
      <c r="B25" s="5" t="s">
        <v>207</v>
      </c>
      <c r="C25" s="2"/>
      <c r="D25" s="102">
        <v>0</v>
      </c>
      <c r="E25" s="715">
        <v>14246</v>
      </c>
      <c r="F25" s="715">
        <v>0</v>
      </c>
      <c r="G25" s="715">
        <v>0</v>
      </c>
      <c r="H25" s="102">
        <v>14246</v>
      </c>
      <c r="I25" s="102">
        <v>-14246</v>
      </c>
      <c r="J25" s="102">
        <f t="shared" si="1"/>
        <v>0</v>
      </c>
    </row>
    <row r="26" spans="2:10" x14ac:dyDescent="0.35">
      <c r="B26" s="5" t="s">
        <v>208</v>
      </c>
      <c r="C26" s="2"/>
      <c r="D26" s="102">
        <v>0</v>
      </c>
      <c r="E26" s="715">
        <v>12921</v>
      </c>
      <c r="F26" s="715">
        <v>0</v>
      </c>
      <c r="G26" s="715">
        <v>0</v>
      </c>
      <c r="H26" s="102">
        <v>12921</v>
      </c>
      <c r="I26" s="102">
        <v>-12921</v>
      </c>
      <c r="J26" s="102">
        <f t="shared" si="1"/>
        <v>0</v>
      </c>
    </row>
    <row r="27" spans="2:10" x14ac:dyDescent="0.35">
      <c r="B27" s="5" t="s">
        <v>209</v>
      </c>
      <c r="C27" s="2"/>
      <c r="D27" s="102">
        <v>0</v>
      </c>
      <c r="E27" s="715">
        <v>-7086</v>
      </c>
      <c r="F27" s="715">
        <v>0</v>
      </c>
      <c r="G27" s="715">
        <v>0</v>
      </c>
      <c r="H27" s="102">
        <v>-7086</v>
      </c>
      <c r="I27" s="102">
        <v>7086</v>
      </c>
      <c r="J27" s="102">
        <f t="shared" si="1"/>
        <v>0</v>
      </c>
    </row>
    <row r="28" spans="2:10" x14ac:dyDescent="0.35">
      <c r="B28" s="5" t="s">
        <v>210</v>
      </c>
      <c r="C28" s="2"/>
      <c r="D28" s="102"/>
      <c r="E28" s="715"/>
      <c r="F28" s="715"/>
      <c r="G28" s="715"/>
      <c r="H28" s="102"/>
      <c r="I28" s="102"/>
      <c r="J28" s="102"/>
    </row>
    <row r="29" spans="2:10" ht="16.5" x14ac:dyDescent="0.35">
      <c r="B29" s="5" t="s">
        <v>211</v>
      </c>
      <c r="C29" s="2"/>
      <c r="D29" s="102">
        <v>-127292</v>
      </c>
      <c r="E29" s="715">
        <v>0</v>
      </c>
      <c r="F29" s="715">
        <v>0</v>
      </c>
      <c r="G29" s="715">
        <v>0</v>
      </c>
      <c r="H29" s="102">
        <v>0</v>
      </c>
      <c r="I29" s="102">
        <v>0</v>
      </c>
      <c r="J29" s="102">
        <v>-127292</v>
      </c>
    </row>
    <row r="30" spans="2:10" x14ac:dyDescent="0.35">
      <c r="B30" s="5" t="s">
        <v>212</v>
      </c>
      <c r="C30" s="2"/>
      <c r="D30" s="102">
        <v>95149</v>
      </c>
      <c r="E30" s="715">
        <v>0</v>
      </c>
      <c r="F30" s="715">
        <v>0</v>
      </c>
      <c r="G30" s="715">
        <v>0</v>
      </c>
      <c r="H30" s="102">
        <v>0</v>
      </c>
      <c r="I30" s="102">
        <v>0</v>
      </c>
      <c r="J30" s="102">
        <v>95149</v>
      </c>
    </row>
    <row r="31" spans="2:10" x14ac:dyDescent="0.35">
      <c r="B31" s="40" t="s">
        <v>213</v>
      </c>
      <c r="C31" s="91"/>
      <c r="D31" s="104">
        <v>-503</v>
      </c>
      <c r="E31" s="714">
        <f>-M27</f>
        <v>0</v>
      </c>
      <c r="F31" s="714">
        <v>0</v>
      </c>
      <c r="G31" s="714">
        <v>0</v>
      </c>
      <c r="H31" s="104">
        <v>0</v>
      </c>
      <c r="I31" s="104"/>
      <c r="J31" s="104">
        <v>-503</v>
      </c>
    </row>
    <row r="32" spans="2:10" x14ac:dyDescent="0.35">
      <c r="B32" s="12" t="s">
        <v>214</v>
      </c>
      <c r="C32" s="2"/>
      <c r="D32" s="102">
        <v>-16860</v>
      </c>
      <c r="E32" s="715">
        <f t="shared" ref="E32:H32" si="2">SUM(E20:E31)</f>
        <v>30648</v>
      </c>
      <c r="F32" s="715">
        <f t="shared" si="2"/>
        <v>12013</v>
      </c>
      <c r="G32" s="715">
        <f t="shared" si="2"/>
        <v>0</v>
      </c>
      <c r="H32" s="102">
        <f t="shared" si="2"/>
        <v>42661</v>
      </c>
      <c r="I32" s="102">
        <v>-690491</v>
      </c>
      <c r="J32" s="102">
        <v>-664691</v>
      </c>
    </row>
    <row r="33" spans="2:10" x14ac:dyDescent="0.35">
      <c r="B33" s="103" t="s">
        <v>215</v>
      </c>
      <c r="C33" s="91"/>
      <c r="D33" s="104"/>
      <c r="E33" s="714"/>
      <c r="F33" s="714"/>
      <c r="G33" s="714"/>
      <c r="H33" s="104"/>
      <c r="I33" s="104"/>
      <c r="J33" s="104"/>
    </row>
    <row r="34" spans="2:10" ht="15" thickBot="1" x14ac:dyDescent="0.4">
      <c r="B34" s="107" t="s">
        <v>222</v>
      </c>
      <c r="C34" s="39"/>
      <c r="D34" s="108">
        <f>++D16+D32+D19</f>
        <v>-182472</v>
      </c>
      <c r="E34" s="717">
        <f t="shared" ref="E34:I34" si="3">++E16+E32+E19</f>
        <v>880731</v>
      </c>
      <c r="F34" s="717">
        <f t="shared" si="3"/>
        <v>69544</v>
      </c>
      <c r="G34" s="717">
        <f t="shared" si="3"/>
        <v>-17796</v>
      </c>
      <c r="H34" s="108">
        <v>932478</v>
      </c>
      <c r="I34" s="108">
        <f t="shared" si="3"/>
        <v>3932740</v>
      </c>
      <c r="J34" s="108">
        <v>4682747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D101D-E932-4415-8279-F51E217DAD3B}">
  <dimension ref="A1"/>
  <sheetViews>
    <sheetView showGridLines="0" zoomScale="70" zoomScaleNormal="70" workbookViewId="0">
      <selection activeCell="V41" sqref="V41"/>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2AC4-D17B-46BF-BD9C-90513301B416}">
  <dimension ref="B5:J29"/>
  <sheetViews>
    <sheetView showGridLines="0" zoomScale="85" zoomScaleNormal="85" workbookViewId="0">
      <selection activeCell="J24" sqref="J24"/>
    </sheetView>
  </sheetViews>
  <sheetFormatPr defaultRowHeight="14.5" x14ac:dyDescent="0.35"/>
  <cols>
    <col min="2" max="2" width="57.54296875" bestFit="1" customWidth="1"/>
    <col min="3" max="3" width="6" bestFit="1" customWidth="1"/>
    <col min="4" max="4" width="15" customWidth="1"/>
    <col min="5" max="5" width="11.54296875" customWidth="1"/>
    <col min="6" max="6" width="13.26953125" customWidth="1"/>
    <col min="7" max="7" width="13" customWidth="1"/>
    <col min="8" max="8" width="15.1796875" customWidth="1"/>
    <col min="9" max="9" width="14.1796875" customWidth="1"/>
    <col min="10" max="10" width="14" customWidth="1"/>
  </cols>
  <sheetData>
    <row r="5" spans="2:10" x14ac:dyDescent="0.35">
      <c r="B5" s="5"/>
      <c r="C5" s="5"/>
      <c r="D5" s="109"/>
      <c r="E5" s="109"/>
      <c r="F5" s="109"/>
      <c r="G5" s="109"/>
      <c r="H5" s="109"/>
      <c r="I5" s="109"/>
      <c r="J5" s="109"/>
    </row>
    <row r="6" spans="2:10" x14ac:dyDescent="0.35">
      <c r="B6" s="5"/>
      <c r="C6" s="5"/>
      <c r="D6" s="109"/>
      <c r="E6" s="109"/>
      <c r="F6" s="109"/>
      <c r="G6" s="109"/>
      <c r="H6" s="109"/>
      <c r="I6" s="109"/>
      <c r="J6" s="109"/>
    </row>
    <row r="7" spans="2:10" x14ac:dyDescent="0.35">
      <c r="B7" s="5"/>
      <c r="C7" s="5"/>
      <c r="D7" s="666" t="s">
        <v>192</v>
      </c>
      <c r="E7" s="113"/>
      <c r="F7" s="113" t="s">
        <v>193</v>
      </c>
      <c r="G7" s="113"/>
      <c r="H7" s="666"/>
      <c r="I7" s="666"/>
      <c r="J7" s="666"/>
    </row>
    <row r="8" spans="2:10" x14ac:dyDescent="0.35">
      <c r="B8" s="5"/>
      <c r="C8" s="5"/>
      <c r="D8" s="666" t="s">
        <v>194</v>
      </c>
      <c r="E8" s="113"/>
      <c r="F8" s="113" t="s">
        <v>195</v>
      </c>
      <c r="G8" s="113" t="s">
        <v>196</v>
      </c>
      <c r="H8" s="666" t="s">
        <v>8</v>
      </c>
      <c r="I8" s="666" t="s">
        <v>197</v>
      </c>
      <c r="J8" s="666" t="s">
        <v>8</v>
      </c>
    </row>
    <row r="9" spans="2:10" ht="16.5" x14ac:dyDescent="0.35">
      <c r="B9" s="5"/>
      <c r="C9" s="5"/>
      <c r="D9" s="666" t="s">
        <v>223</v>
      </c>
      <c r="E9" s="113" t="s">
        <v>199</v>
      </c>
      <c r="F9" s="113" t="s">
        <v>200</v>
      </c>
      <c r="G9" s="113" t="s">
        <v>224</v>
      </c>
      <c r="H9" s="666" t="s">
        <v>225</v>
      </c>
      <c r="I9" s="666" t="s">
        <v>226</v>
      </c>
      <c r="J9" s="666" t="s">
        <v>227</v>
      </c>
    </row>
    <row r="10" spans="2:10" ht="15" thickBot="1" x14ac:dyDescent="0.4">
      <c r="B10" s="37"/>
      <c r="C10" s="37" t="s">
        <v>86</v>
      </c>
      <c r="D10" s="718" t="s">
        <v>87</v>
      </c>
      <c r="E10" s="114" t="s">
        <v>87</v>
      </c>
      <c r="F10" s="114" t="s">
        <v>87</v>
      </c>
      <c r="G10" s="114" t="s">
        <v>87</v>
      </c>
      <c r="H10" s="718" t="s">
        <v>87</v>
      </c>
      <c r="I10" s="718" t="s">
        <v>87</v>
      </c>
      <c r="J10" s="718" t="s">
        <v>87</v>
      </c>
    </row>
    <row r="11" spans="2:10" x14ac:dyDescent="0.35">
      <c r="B11" s="12" t="s">
        <v>84</v>
      </c>
      <c r="C11" s="2"/>
      <c r="D11" s="719"/>
      <c r="E11" s="115"/>
      <c r="F11" s="115"/>
      <c r="G11" s="115"/>
      <c r="H11" s="719"/>
      <c r="I11" s="719"/>
      <c r="J11" s="719"/>
    </row>
    <row r="12" spans="2:10" x14ac:dyDescent="0.35">
      <c r="B12" s="103" t="s">
        <v>231</v>
      </c>
      <c r="C12" s="91"/>
      <c r="D12" s="720">
        <v>-182472</v>
      </c>
      <c r="E12" s="116">
        <v>880731</v>
      </c>
      <c r="F12" s="116">
        <v>69544</v>
      </c>
      <c r="G12" s="116">
        <v>-17796</v>
      </c>
      <c r="H12" s="720">
        <v>932478</v>
      </c>
      <c r="I12" s="720">
        <v>3932740</v>
      </c>
      <c r="J12" s="720">
        <f>++D12+H12+I12</f>
        <v>4682746</v>
      </c>
    </row>
    <row r="13" spans="2:10" x14ac:dyDescent="0.35">
      <c r="B13" s="5" t="s">
        <v>228</v>
      </c>
      <c r="C13" s="2"/>
      <c r="D13" s="721">
        <v>0</v>
      </c>
      <c r="E13" s="117">
        <v>0</v>
      </c>
      <c r="F13" s="117">
        <v>0</v>
      </c>
      <c r="G13" s="117">
        <v>0</v>
      </c>
      <c r="H13" s="721">
        <v>0</v>
      </c>
      <c r="I13" s="721">
        <v>1070654</v>
      </c>
      <c r="J13" s="721">
        <f>++D13+H13+I13</f>
        <v>1070654</v>
      </c>
    </row>
    <row r="14" spans="2:10" x14ac:dyDescent="0.35">
      <c r="B14" s="57" t="s">
        <v>217</v>
      </c>
      <c r="C14" s="58"/>
      <c r="D14" s="722">
        <v>0</v>
      </c>
      <c r="E14" s="118">
        <v>106376</v>
      </c>
      <c r="F14" s="118">
        <v>0</v>
      </c>
      <c r="G14" s="118">
        <v>-59214</v>
      </c>
      <c r="H14" s="722">
        <v>47162</v>
      </c>
      <c r="I14" s="722">
        <v>0</v>
      </c>
      <c r="J14" s="722">
        <f>++D14+H14+I14</f>
        <v>47162</v>
      </c>
    </row>
    <row r="15" spans="2:10" x14ac:dyDescent="0.35">
      <c r="B15" s="111" t="s">
        <v>218</v>
      </c>
      <c r="C15" s="112"/>
      <c r="D15" s="723">
        <f>SUM(D13:D14)</f>
        <v>0</v>
      </c>
      <c r="E15" s="119">
        <f t="shared" ref="E15:J15" si="0">SUM(E13:E14)</f>
        <v>106376</v>
      </c>
      <c r="F15" s="119">
        <f t="shared" si="0"/>
        <v>0</v>
      </c>
      <c r="G15" s="119">
        <f t="shared" si="0"/>
        <v>-59214</v>
      </c>
      <c r="H15" s="723">
        <f t="shared" si="0"/>
        <v>47162</v>
      </c>
      <c r="I15" s="723">
        <f t="shared" si="0"/>
        <v>1070654</v>
      </c>
      <c r="J15" s="723">
        <f t="shared" si="0"/>
        <v>1117816</v>
      </c>
    </row>
    <row r="16" spans="2:10" x14ac:dyDescent="0.35">
      <c r="B16" s="5" t="s">
        <v>229</v>
      </c>
      <c r="C16" s="2">
        <v>19.5</v>
      </c>
      <c r="D16" s="721">
        <v>5928</v>
      </c>
      <c r="E16" s="117">
        <v>0</v>
      </c>
      <c r="F16" s="117">
        <v>-16618</v>
      </c>
      <c r="G16" s="117">
        <v>0</v>
      </c>
      <c r="H16" s="721">
        <f>++E16+F16+G16</f>
        <v>-16618</v>
      </c>
      <c r="I16" s="721">
        <v>0</v>
      </c>
      <c r="J16" s="721">
        <f>++D16+H16+I16</f>
        <v>-10690</v>
      </c>
    </row>
    <row r="17" spans="2:10" x14ac:dyDescent="0.35">
      <c r="B17" s="5" t="s">
        <v>232</v>
      </c>
      <c r="C17" s="2">
        <v>19.5</v>
      </c>
      <c r="D17" s="721">
        <v>11165</v>
      </c>
      <c r="E17" s="117">
        <v>0</v>
      </c>
      <c r="F17" s="117">
        <v>-27376</v>
      </c>
      <c r="G17" s="117">
        <v>0</v>
      </c>
      <c r="H17" s="721">
        <f t="shared" ref="H17:H25" si="1">++E17+F17+G17</f>
        <v>-27376</v>
      </c>
      <c r="I17" s="721">
        <v>0</v>
      </c>
      <c r="J17" s="721">
        <v>-16211</v>
      </c>
    </row>
    <row r="18" spans="2:10" ht="16.5" x14ac:dyDescent="0.35">
      <c r="B18" s="5" t="s">
        <v>205</v>
      </c>
      <c r="C18" s="2"/>
      <c r="D18" s="721">
        <v>0</v>
      </c>
      <c r="E18" s="117">
        <v>-5471</v>
      </c>
      <c r="F18" s="117">
        <v>0</v>
      </c>
      <c r="G18" s="117">
        <v>0</v>
      </c>
      <c r="H18" s="721">
        <f t="shared" si="1"/>
        <v>-5471</v>
      </c>
      <c r="I18" s="721">
        <v>5471</v>
      </c>
      <c r="J18" s="721">
        <f t="shared" ref="J18:J25" si="2">++D18+H18+I18</f>
        <v>0</v>
      </c>
    </row>
    <row r="19" spans="2:10" x14ac:dyDescent="0.35">
      <c r="B19" s="5" t="s">
        <v>206</v>
      </c>
      <c r="C19" s="2">
        <v>18.399999999999999</v>
      </c>
      <c r="D19" s="721">
        <v>0</v>
      </c>
      <c r="E19" s="117">
        <v>17633</v>
      </c>
      <c r="F19" s="117">
        <v>0</v>
      </c>
      <c r="G19" s="117">
        <v>0</v>
      </c>
      <c r="H19" s="721">
        <f t="shared" si="1"/>
        <v>17633</v>
      </c>
      <c r="I19" s="721">
        <v>-711282</v>
      </c>
      <c r="J19" s="721">
        <v>-693648</v>
      </c>
    </row>
    <row r="20" spans="2:10" x14ac:dyDescent="0.35">
      <c r="B20" s="5" t="s">
        <v>221</v>
      </c>
      <c r="C20" s="2">
        <v>19.5</v>
      </c>
      <c r="D20" s="721">
        <v>0</v>
      </c>
      <c r="E20" s="117">
        <v>0</v>
      </c>
      <c r="F20" s="117">
        <v>52318</v>
      </c>
      <c r="G20" s="117">
        <v>0</v>
      </c>
      <c r="H20" s="721">
        <f t="shared" si="1"/>
        <v>52318</v>
      </c>
      <c r="I20" s="721">
        <v>0</v>
      </c>
      <c r="J20" s="721">
        <f t="shared" si="2"/>
        <v>52318</v>
      </c>
    </row>
    <row r="21" spans="2:10" x14ac:dyDescent="0.35">
      <c r="B21" s="5" t="s">
        <v>207</v>
      </c>
      <c r="C21" s="2"/>
      <c r="D21" s="721">
        <v>0</v>
      </c>
      <c r="E21" s="117">
        <v>12940</v>
      </c>
      <c r="F21" s="117">
        <v>0</v>
      </c>
      <c r="G21" s="117">
        <v>0</v>
      </c>
      <c r="H21" s="721">
        <f t="shared" si="1"/>
        <v>12940</v>
      </c>
      <c r="I21" s="721">
        <v>-12940</v>
      </c>
      <c r="J21" s="721">
        <f t="shared" si="2"/>
        <v>0</v>
      </c>
    </row>
    <row r="22" spans="2:10" x14ac:dyDescent="0.35">
      <c r="B22" s="5" t="s">
        <v>209</v>
      </c>
      <c r="C22" s="2"/>
      <c r="D22" s="721">
        <v>0</v>
      </c>
      <c r="E22" s="117">
        <v>-4961</v>
      </c>
      <c r="F22" s="117">
        <v>0</v>
      </c>
      <c r="G22" s="117">
        <v>0</v>
      </c>
      <c r="H22" s="721">
        <f t="shared" si="1"/>
        <v>-4961</v>
      </c>
      <c r="I22" s="721">
        <v>4961</v>
      </c>
      <c r="J22" s="721">
        <f t="shared" si="2"/>
        <v>0</v>
      </c>
    </row>
    <row r="23" spans="2:10" x14ac:dyDescent="0.35">
      <c r="B23" s="5" t="s">
        <v>210</v>
      </c>
      <c r="C23" s="2"/>
      <c r="D23" s="721"/>
      <c r="E23" s="117"/>
      <c r="F23" s="117"/>
      <c r="G23" s="117"/>
      <c r="H23" s="721"/>
      <c r="I23" s="721"/>
      <c r="J23" s="721"/>
    </row>
    <row r="24" spans="2:10" ht="16.5" x14ac:dyDescent="0.35">
      <c r="B24" s="5" t="s">
        <v>230</v>
      </c>
      <c r="C24" s="2"/>
      <c r="D24" s="721">
        <v>-108488</v>
      </c>
      <c r="E24" s="117">
        <v>0</v>
      </c>
      <c r="F24" s="117">
        <v>0</v>
      </c>
      <c r="G24" s="117">
        <v>0</v>
      </c>
      <c r="H24" s="721">
        <f t="shared" si="1"/>
        <v>0</v>
      </c>
      <c r="I24" s="721">
        <v>0</v>
      </c>
      <c r="J24" s="721">
        <f t="shared" si="2"/>
        <v>-108488</v>
      </c>
    </row>
    <row r="25" spans="2:10" x14ac:dyDescent="0.35">
      <c r="B25" s="5" t="s">
        <v>212</v>
      </c>
      <c r="C25" s="2"/>
      <c r="D25" s="721">
        <v>40181</v>
      </c>
      <c r="E25" s="117">
        <v>0</v>
      </c>
      <c r="F25" s="117">
        <v>0</v>
      </c>
      <c r="G25" s="117">
        <v>0</v>
      </c>
      <c r="H25" s="721">
        <f t="shared" si="1"/>
        <v>0</v>
      </c>
      <c r="I25" s="721">
        <v>0</v>
      </c>
      <c r="J25" s="721">
        <f t="shared" si="2"/>
        <v>40181</v>
      </c>
    </row>
    <row r="26" spans="2:10" x14ac:dyDescent="0.35">
      <c r="B26" s="40" t="s">
        <v>213</v>
      </c>
      <c r="C26" s="91"/>
      <c r="D26" s="720">
        <v>-462</v>
      </c>
      <c r="E26" s="116" t="s">
        <v>175</v>
      </c>
      <c r="F26" s="116">
        <v>0</v>
      </c>
      <c r="G26" s="116">
        <v>0</v>
      </c>
      <c r="H26" s="720" t="s">
        <v>175</v>
      </c>
      <c r="I26" s="720">
        <v>0</v>
      </c>
      <c r="J26" s="720">
        <v>-462</v>
      </c>
    </row>
    <row r="27" spans="2:10" x14ac:dyDescent="0.35">
      <c r="B27" s="12" t="s">
        <v>214</v>
      </c>
      <c r="C27" s="2"/>
      <c r="D27" s="721"/>
      <c r="E27" s="117"/>
      <c r="F27" s="117"/>
      <c r="G27" s="117"/>
      <c r="H27" s="721"/>
      <c r="I27" s="721"/>
      <c r="J27" s="721"/>
    </row>
    <row r="28" spans="2:10" x14ac:dyDescent="0.35">
      <c r="B28" s="103" t="s">
        <v>215</v>
      </c>
      <c r="C28" s="91"/>
      <c r="D28" s="720">
        <f t="shared" ref="D28:I28" si="3">SUM(D16:D26)</f>
        <v>-51676</v>
      </c>
      <c r="E28" s="116">
        <f t="shared" si="3"/>
        <v>20141</v>
      </c>
      <c r="F28" s="116">
        <f t="shared" si="3"/>
        <v>8324</v>
      </c>
      <c r="G28" s="116">
        <f t="shared" si="3"/>
        <v>0</v>
      </c>
      <c r="H28" s="720">
        <f t="shared" si="3"/>
        <v>28465</v>
      </c>
      <c r="I28" s="720">
        <f t="shared" si="3"/>
        <v>-713790</v>
      </c>
      <c r="J28" s="720">
        <v>-736999</v>
      </c>
    </row>
    <row r="29" spans="2:10" ht="15" thickBot="1" x14ac:dyDescent="0.4">
      <c r="B29" s="70" t="s">
        <v>233</v>
      </c>
      <c r="C29" s="71"/>
      <c r="D29" s="724">
        <f>++D12+D15+D28</f>
        <v>-234148</v>
      </c>
      <c r="E29" s="120">
        <v>1007247</v>
      </c>
      <c r="F29" s="120">
        <f>++F12+F15+F28</f>
        <v>77868</v>
      </c>
      <c r="G29" s="120">
        <f>++G12+G15+G28</f>
        <v>-77010</v>
      </c>
      <c r="H29" s="724">
        <f>++H12+H15+H28</f>
        <v>1008105</v>
      </c>
      <c r="I29" s="724">
        <f>++I12+I15+I28</f>
        <v>4289604</v>
      </c>
      <c r="J29" s="724">
        <v>5063561</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0F1C9-954E-475F-8F72-8B6F4EA1300E}">
  <dimension ref="B6:K42"/>
  <sheetViews>
    <sheetView showGridLines="0" topLeftCell="A15" zoomScale="85" zoomScaleNormal="85" workbookViewId="0">
      <selection activeCell="J41" sqref="J41"/>
    </sheetView>
  </sheetViews>
  <sheetFormatPr defaultRowHeight="14.5" x14ac:dyDescent="0.35"/>
  <cols>
    <col min="2" max="2" width="60.26953125" bestFit="1" customWidth="1"/>
    <col min="3" max="3" width="6" bestFit="1" customWidth="1"/>
    <col min="4" max="4" width="14.54296875" customWidth="1"/>
    <col min="5" max="5" width="10.81640625" customWidth="1"/>
    <col min="6" max="6" width="14" customWidth="1"/>
    <col min="7" max="7" width="13.453125" customWidth="1"/>
    <col min="8" max="8" width="13.1796875" customWidth="1"/>
    <col min="9" max="9" width="12.26953125" customWidth="1"/>
    <col min="10" max="10" width="13" customWidth="1"/>
  </cols>
  <sheetData>
    <row r="6" spans="2:10" x14ac:dyDescent="0.35">
      <c r="B6" s="5"/>
      <c r="C6" s="5"/>
      <c r="D6" s="2" t="s">
        <v>234</v>
      </c>
      <c r="E6" s="712"/>
      <c r="F6" s="712" t="s">
        <v>193</v>
      </c>
      <c r="G6" s="712"/>
      <c r="H6" s="2"/>
      <c r="I6" s="2"/>
      <c r="J6" s="2"/>
    </row>
    <row r="7" spans="2:10" x14ac:dyDescent="0.35">
      <c r="B7" s="5"/>
      <c r="C7" s="5"/>
      <c r="D7" s="2" t="s">
        <v>194</v>
      </c>
      <c r="E7" s="712"/>
      <c r="F7" s="712" t="s">
        <v>195</v>
      </c>
      <c r="G7" s="712" t="s">
        <v>235</v>
      </c>
      <c r="H7" s="2" t="s">
        <v>8</v>
      </c>
      <c r="I7" s="2" t="s">
        <v>197</v>
      </c>
      <c r="J7" s="2" t="s">
        <v>8</v>
      </c>
    </row>
    <row r="8" spans="2:10" ht="16.5" x14ac:dyDescent="0.35">
      <c r="B8" s="5"/>
      <c r="C8" s="50"/>
      <c r="D8" s="2" t="s">
        <v>236</v>
      </c>
      <c r="E8" s="712" t="s">
        <v>199</v>
      </c>
      <c r="F8" s="712" t="s">
        <v>200</v>
      </c>
      <c r="G8" s="712" t="s">
        <v>201</v>
      </c>
      <c r="H8" s="2" t="s">
        <v>202</v>
      </c>
      <c r="I8" s="2" t="s">
        <v>203</v>
      </c>
      <c r="J8" s="2" t="s">
        <v>204</v>
      </c>
    </row>
    <row r="9" spans="2:10" ht="15" thickBot="1" x14ac:dyDescent="0.4">
      <c r="B9" s="37"/>
      <c r="C9" s="125" t="s">
        <v>86</v>
      </c>
      <c r="D9" s="126" t="s">
        <v>87</v>
      </c>
      <c r="E9" s="725" t="s">
        <v>87</v>
      </c>
      <c r="F9" s="725" t="s">
        <v>237</v>
      </c>
      <c r="G9" s="725" t="s">
        <v>87</v>
      </c>
      <c r="H9" s="126" t="s">
        <v>87</v>
      </c>
      <c r="I9" s="126" t="s">
        <v>87</v>
      </c>
      <c r="J9" s="126" t="s">
        <v>87</v>
      </c>
    </row>
    <row r="10" spans="2:10" x14ac:dyDescent="0.35">
      <c r="B10" s="12" t="s">
        <v>85</v>
      </c>
      <c r="C10" s="2"/>
      <c r="D10" s="124"/>
      <c r="E10" s="726"/>
      <c r="F10" s="726"/>
      <c r="G10" s="726"/>
      <c r="H10" s="124"/>
      <c r="I10" s="124"/>
      <c r="J10" s="124"/>
    </row>
    <row r="11" spans="2:10" x14ac:dyDescent="0.35">
      <c r="B11" s="103" t="s">
        <v>216</v>
      </c>
      <c r="C11" s="127"/>
      <c r="D11" s="104">
        <v>-159896</v>
      </c>
      <c r="E11" s="714">
        <v>19988</v>
      </c>
      <c r="F11" s="714">
        <v>57531</v>
      </c>
      <c r="G11" s="714">
        <v>11860</v>
      </c>
      <c r="H11" s="104">
        <v>89379</v>
      </c>
      <c r="I11" s="104">
        <v>3393154</v>
      </c>
      <c r="J11" s="104">
        <f>++D11+H11+I11</f>
        <v>3322637</v>
      </c>
    </row>
    <row r="12" spans="2:10" x14ac:dyDescent="0.35">
      <c r="B12" s="5" t="s">
        <v>102</v>
      </c>
      <c r="C12" s="50"/>
      <c r="D12" s="102">
        <v>0</v>
      </c>
      <c r="E12" s="715">
        <v>0</v>
      </c>
      <c r="F12" s="715">
        <v>0</v>
      </c>
      <c r="G12" s="715">
        <v>0</v>
      </c>
      <c r="H12" s="102">
        <v>0</v>
      </c>
      <c r="I12" s="102">
        <v>773879</v>
      </c>
      <c r="J12" s="102">
        <f>++D12+H12+I12</f>
        <v>773879</v>
      </c>
    </row>
    <row r="13" spans="2:10" x14ac:dyDescent="0.35">
      <c r="B13" s="40" t="s">
        <v>217</v>
      </c>
      <c r="C13" s="127"/>
      <c r="D13" s="104">
        <v>0</v>
      </c>
      <c r="E13" s="714">
        <v>19844</v>
      </c>
      <c r="F13" s="714">
        <v>0</v>
      </c>
      <c r="G13" s="714">
        <v>-29656</v>
      </c>
      <c r="H13" s="104">
        <v>-9812</v>
      </c>
      <c r="I13" s="104" t="s">
        <v>175</v>
      </c>
      <c r="J13" s="104">
        <v>-9812</v>
      </c>
    </row>
    <row r="14" spans="2:10" x14ac:dyDescent="0.35">
      <c r="B14" s="43" t="s">
        <v>218</v>
      </c>
      <c r="C14" s="128"/>
      <c r="D14" s="106">
        <f>++D12+D13</f>
        <v>0</v>
      </c>
      <c r="E14" s="716">
        <f t="shared" ref="E14:J14" si="0">++E12+E13</f>
        <v>19844</v>
      </c>
      <c r="F14" s="716">
        <f t="shared" si="0"/>
        <v>0</v>
      </c>
      <c r="G14" s="716">
        <f t="shared" si="0"/>
        <v>-29656</v>
      </c>
      <c r="H14" s="106">
        <f t="shared" si="0"/>
        <v>-9812</v>
      </c>
      <c r="I14" s="106">
        <v>773879</v>
      </c>
      <c r="J14" s="106">
        <f t="shared" si="0"/>
        <v>764067</v>
      </c>
    </row>
    <row r="15" spans="2:10" x14ac:dyDescent="0.35">
      <c r="B15" s="5" t="s">
        <v>219</v>
      </c>
      <c r="C15" s="121" t="s">
        <v>238</v>
      </c>
      <c r="D15" s="102">
        <v>6531</v>
      </c>
      <c r="E15" s="715">
        <v>0</v>
      </c>
      <c r="F15" s="715">
        <v>-10003</v>
      </c>
      <c r="G15" s="715">
        <v>0</v>
      </c>
      <c r="H15" s="102">
        <v>-10003</v>
      </c>
      <c r="I15" s="102">
        <v>0</v>
      </c>
      <c r="J15" s="102">
        <f>++D15+H15+I15</f>
        <v>-3472</v>
      </c>
    </row>
    <row r="16" spans="2:10" x14ac:dyDescent="0.35">
      <c r="B16" s="5" t="s">
        <v>220</v>
      </c>
      <c r="C16" s="121" t="s">
        <v>238</v>
      </c>
      <c r="D16" s="102">
        <v>9254</v>
      </c>
      <c r="E16" s="715">
        <v>0</v>
      </c>
      <c r="F16" s="715">
        <v>-14173</v>
      </c>
      <c r="G16" s="715">
        <v>0</v>
      </c>
      <c r="H16" s="102">
        <v>-14173</v>
      </c>
      <c r="I16" s="102">
        <v>0</v>
      </c>
      <c r="J16" s="102">
        <f t="shared" ref="J16:J24" si="1">++D16+H16+I16</f>
        <v>-4919</v>
      </c>
    </row>
    <row r="17" spans="2:11" x14ac:dyDescent="0.35">
      <c r="B17" s="5" t="s">
        <v>239</v>
      </c>
      <c r="C17" s="121" t="s">
        <v>240</v>
      </c>
      <c r="D17" s="102">
        <v>0</v>
      </c>
      <c r="E17" s="715">
        <v>0</v>
      </c>
      <c r="F17" s="715">
        <v>0</v>
      </c>
      <c r="G17" s="715">
        <v>0</v>
      </c>
      <c r="H17" s="102">
        <v>0</v>
      </c>
      <c r="I17" s="102">
        <v>-676538</v>
      </c>
      <c r="J17" s="102">
        <f t="shared" si="1"/>
        <v>-676538</v>
      </c>
    </row>
    <row r="18" spans="2:11" x14ac:dyDescent="0.35">
      <c r="B18" s="5" t="s">
        <v>221</v>
      </c>
      <c r="C18" s="121" t="s">
        <v>238</v>
      </c>
      <c r="D18" s="102">
        <v>0</v>
      </c>
      <c r="E18" s="715"/>
      <c r="F18" s="715">
        <v>36598</v>
      </c>
      <c r="G18" s="715">
        <v>0</v>
      </c>
      <c r="H18" s="102">
        <v>36598</v>
      </c>
      <c r="I18" s="102">
        <v>0</v>
      </c>
      <c r="J18" s="102">
        <f t="shared" si="1"/>
        <v>36598</v>
      </c>
    </row>
    <row r="19" spans="2:11" x14ac:dyDescent="0.35">
      <c r="B19" s="5" t="s">
        <v>241</v>
      </c>
      <c r="C19" s="50"/>
      <c r="D19" s="102">
        <v>0</v>
      </c>
      <c r="E19" s="715">
        <v>12921</v>
      </c>
      <c r="F19" s="715">
        <v>0</v>
      </c>
      <c r="G19" s="715">
        <v>0</v>
      </c>
      <c r="H19" s="102">
        <v>12921</v>
      </c>
      <c r="I19" s="102">
        <v>-12921</v>
      </c>
      <c r="J19" s="102">
        <f t="shared" si="1"/>
        <v>0</v>
      </c>
    </row>
    <row r="20" spans="2:11" x14ac:dyDescent="0.35">
      <c r="B20" s="5" t="s">
        <v>319</v>
      </c>
      <c r="C20" s="50"/>
      <c r="D20" s="102"/>
      <c r="E20" s="715"/>
      <c r="F20" s="715"/>
      <c r="G20" s="715"/>
      <c r="H20" s="102"/>
      <c r="I20" s="102"/>
      <c r="J20" s="102">
        <f t="shared" si="1"/>
        <v>0</v>
      </c>
    </row>
    <row r="21" spans="2:11" x14ac:dyDescent="0.35">
      <c r="B21" s="5" t="s">
        <v>242</v>
      </c>
      <c r="C21" s="50"/>
      <c r="D21" s="102">
        <v>0</v>
      </c>
      <c r="E21" s="715">
        <v>-7086</v>
      </c>
      <c r="F21" s="715">
        <v>0</v>
      </c>
      <c r="G21" s="715">
        <v>0</v>
      </c>
      <c r="H21" s="102">
        <v>-7086</v>
      </c>
      <c r="I21" s="102">
        <v>7086</v>
      </c>
      <c r="J21" s="102">
        <f t="shared" si="1"/>
        <v>0</v>
      </c>
    </row>
    <row r="22" spans="2:11" ht="16.5" x14ac:dyDescent="0.35">
      <c r="B22" s="5" t="s">
        <v>243</v>
      </c>
      <c r="C22" s="50"/>
      <c r="D22" s="102">
        <v>-127291</v>
      </c>
      <c r="E22" s="715">
        <v>0</v>
      </c>
      <c r="F22" s="715">
        <v>0</v>
      </c>
      <c r="G22" s="715">
        <v>0</v>
      </c>
      <c r="H22" s="102">
        <v>0</v>
      </c>
      <c r="I22" s="102">
        <v>0</v>
      </c>
      <c r="J22" s="102">
        <f t="shared" si="1"/>
        <v>-127291</v>
      </c>
    </row>
    <row r="23" spans="2:11" x14ac:dyDescent="0.35">
      <c r="B23" s="5" t="s">
        <v>212</v>
      </c>
      <c r="C23" s="50"/>
      <c r="D23" s="102">
        <v>95149</v>
      </c>
      <c r="E23" s="715">
        <v>0</v>
      </c>
      <c r="F23" s="715">
        <v>0</v>
      </c>
      <c r="G23" s="715">
        <v>0</v>
      </c>
      <c r="H23" s="102">
        <v>0</v>
      </c>
      <c r="I23" s="102">
        <v>0</v>
      </c>
      <c r="J23" s="102">
        <f t="shared" si="1"/>
        <v>95149</v>
      </c>
    </row>
    <row r="24" spans="2:11" x14ac:dyDescent="0.35">
      <c r="B24" s="40" t="s">
        <v>213</v>
      </c>
      <c r="C24" s="127"/>
      <c r="D24" s="104">
        <v>-505</v>
      </c>
      <c r="E24" s="714">
        <v>0</v>
      </c>
      <c r="F24" s="714">
        <v>0</v>
      </c>
      <c r="G24" s="714">
        <v>0</v>
      </c>
      <c r="H24" s="104">
        <v>0</v>
      </c>
      <c r="I24" s="104">
        <v>0</v>
      </c>
      <c r="J24" s="104">
        <f t="shared" si="1"/>
        <v>-505</v>
      </c>
      <c r="K24" s="122"/>
    </row>
    <row r="25" spans="2:11" x14ac:dyDescent="0.35">
      <c r="B25" s="12" t="s">
        <v>244</v>
      </c>
      <c r="C25" s="50"/>
      <c r="D25" s="102"/>
      <c r="E25" s="715"/>
      <c r="F25" s="715"/>
      <c r="G25" s="715"/>
      <c r="H25" s="102"/>
      <c r="I25" s="102"/>
      <c r="J25" s="102"/>
    </row>
    <row r="26" spans="2:11" x14ac:dyDescent="0.35">
      <c r="B26" s="103" t="s">
        <v>215</v>
      </c>
      <c r="C26" s="127"/>
      <c r="D26" s="104">
        <f>SUM(D15:D24)</f>
        <v>-16862</v>
      </c>
      <c r="E26" s="714">
        <f t="shared" ref="E26:J26" si="2">SUM(E15:E24)</f>
        <v>5835</v>
      </c>
      <c r="F26" s="714">
        <f t="shared" si="2"/>
        <v>12422</v>
      </c>
      <c r="G26" s="714">
        <f t="shared" si="2"/>
        <v>0</v>
      </c>
      <c r="H26" s="104">
        <f t="shared" si="2"/>
        <v>18257</v>
      </c>
      <c r="I26" s="104">
        <f t="shared" si="2"/>
        <v>-682373</v>
      </c>
      <c r="J26" s="104">
        <f t="shared" si="2"/>
        <v>-680978</v>
      </c>
    </row>
    <row r="27" spans="2:11" x14ac:dyDescent="0.35">
      <c r="B27" s="42" t="s">
        <v>222</v>
      </c>
      <c r="C27" s="128"/>
      <c r="D27" s="727">
        <v>-176758</v>
      </c>
      <c r="E27" s="129">
        <v>45667</v>
      </c>
      <c r="F27" s="129">
        <v>69953</v>
      </c>
      <c r="G27" s="129">
        <v>-17796</v>
      </c>
      <c r="H27" s="727">
        <v>97824</v>
      </c>
      <c r="I27" s="727">
        <v>3484659</v>
      </c>
      <c r="J27" s="727">
        <f>++D27+H27+I27</f>
        <v>3405725</v>
      </c>
    </row>
    <row r="28" spans="2:11" x14ac:dyDescent="0.35">
      <c r="B28" s="5" t="s">
        <v>245</v>
      </c>
      <c r="C28" s="50"/>
      <c r="D28" s="728" t="s">
        <v>175</v>
      </c>
      <c r="E28" s="123">
        <v>0</v>
      </c>
      <c r="F28" s="123">
        <v>0</v>
      </c>
      <c r="G28" s="123">
        <v>0</v>
      </c>
      <c r="H28" s="728">
        <v>0</v>
      </c>
      <c r="I28" s="728">
        <v>1015805</v>
      </c>
      <c r="J28" s="728">
        <v>1015805</v>
      </c>
    </row>
    <row r="29" spans="2:11" x14ac:dyDescent="0.35">
      <c r="B29" s="40" t="s">
        <v>217</v>
      </c>
      <c r="C29" s="127"/>
      <c r="D29" s="729">
        <v>0</v>
      </c>
      <c r="E29" s="130">
        <v>40506</v>
      </c>
      <c r="F29" s="130">
        <v>0</v>
      </c>
      <c r="G29" s="130">
        <v>-59214</v>
      </c>
      <c r="H29" s="729">
        <v>-18708</v>
      </c>
      <c r="I29" s="729" t="s">
        <v>175</v>
      </c>
      <c r="J29" s="729">
        <v>-18708</v>
      </c>
    </row>
    <row r="30" spans="2:11" x14ac:dyDescent="0.35">
      <c r="B30" s="43" t="s">
        <v>218</v>
      </c>
      <c r="C30" s="128"/>
      <c r="D30" s="727" t="s">
        <v>175</v>
      </c>
      <c r="E30" s="129">
        <f t="shared" ref="E30:J30" si="3">++E28+E29</f>
        <v>40506</v>
      </c>
      <c r="F30" s="129">
        <f t="shared" si="3"/>
        <v>0</v>
      </c>
      <c r="G30" s="129">
        <f t="shared" si="3"/>
        <v>-59214</v>
      </c>
      <c r="H30" s="727">
        <f t="shared" si="3"/>
        <v>-18708</v>
      </c>
      <c r="I30" s="727">
        <v>1015805</v>
      </c>
      <c r="J30" s="727">
        <f t="shared" si="3"/>
        <v>997097</v>
      </c>
    </row>
    <row r="31" spans="2:11" x14ac:dyDescent="0.35">
      <c r="B31" s="5" t="s">
        <v>220</v>
      </c>
      <c r="C31" s="50" t="s">
        <v>238</v>
      </c>
      <c r="D31" s="728">
        <v>5928</v>
      </c>
      <c r="E31" s="123">
        <v>0</v>
      </c>
      <c r="F31" s="123">
        <v>-16618</v>
      </c>
      <c r="G31" s="123">
        <v>0</v>
      </c>
      <c r="H31" s="728">
        <v>-16618</v>
      </c>
      <c r="I31" s="728">
        <v>0</v>
      </c>
      <c r="J31" s="728">
        <f>++D31+H31+I31</f>
        <v>-10690</v>
      </c>
    </row>
    <row r="32" spans="2:11" x14ac:dyDescent="0.35">
      <c r="B32" s="5" t="s">
        <v>320</v>
      </c>
      <c r="C32" s="50" t="s">
        <v>238</v>
      </c>
      <c r="D32" s="728">
        <v>11165</v>
      </c>
      <c r="E32" s="123">
        <v>0</v>
      </c>
      <c r="F32" s="123">
        <v>-27376</v>
      </c>
      <c r="G32" s="123">
        <v>0</v>
      </c>
      <c r="H32" s="728">
        <v>-27376</v>
      </c>
      <c r="I32" s="728">
        <v>0</v>
      </c>
      <c r="J32" s="728">
        <v>-16211</v>
      </c>
    </row>
    <row r="33" spans="2:10" x14ac:dyDescent="0.35">
      <c r="B33" s="5" t="s">
        <v>239</v>
      </c>
      <c r="C33" s="50" t="s">
        <v>240</v>
      </c>
      <c r="D33" s="728">
        <v>0</v>
      </c>
      <c r="E33" s="123">
        <v>0</v>
      </c>
      <c r="F33" s="123">
        <v>0</v>
      </c>
      <c r="G33" s="123">
        <v>0</v>
      </c>
      <c r="H33" s="728">
        <v>0</v>
      </c>
      <c r="I33" s="728">
        <v>-711282</v>
      </c>
      <c r="J33" s="728">
        <f t="shared" ref="J33:J39" si="4">++D33+H33+I33</f>
        <v>-711282</v>
      </c>
    </row>
    <row r="34" spans="2:10" x14ac:dyDescent="0.35">
      <c r="B34" s="5" t="s">
        <v>221</v>
      </c>
      <c r="C34" s="50" t="s">
        <v>238</v>
      </c>
      <c r="D34" s="728">
        <v>0</v>
      </c>
      <c r="E34" s="123">
        <v>0</v>
      </c>
      <c r="F34" s="123">
        <v>52318</v>
      </c>
      <c r="G34" s="123">
        <v>0</v>
      </c>
      <c r="H34" s="728">
        <v>52318</v>
      </c>
      <c r="I34" s="728">
        <v>0</v>
      </c>
      <c r="J34" s="728">
        <f t="shared" si="4"/>
        <v>52318</v>
      </c>
    </row>
    <row r="35" spans="2:10" x14ac:dyDescent="0.35">
      <c r="B35" s="5" t="s">
        <v>209</v>
      </c>
      <c r="C35" s="50"/>
      <c r="D35" s="728" t="s">
        <v>175</v>
      </c>
      <c r="E35" s="123"/>
      <c r="F35" s="123"/>
      <c r="G35" s="123"/>
      <c r="H35" s="728"/>
      <c r="I35" s="728"/>
      <c r="J35" s="728"/>
    </row>
    <row r="36" spans="2:10" x14ac:dyDescent="0.35">
      <c r="B36" s="5" t="s">
        <v>210</v>
      </c>
      <c r="C36" s="50"/>
      <c r="D36" s="728"/>
      <c r="E36" s="123">
        <v>-4961</v>
      </c>
      <c r="F36" s="123">
        <v>0</v>
      </c>
      <c r="G36" s="123">
        <v>0</v>
      </c>
      <c r="H36" s="728">
        <v>-4961</v>
      </c>
      <c r="I36" s="728">
        <v>4961</v>
      </c>
      <c r="J36" s="728" t="s">
        <v>175</v>
      </c>
    </row>
    <row r="37" spans="2:10" ht="16.5" x14ac:dyDescent="0.35">
      <c r="B37" s="5" t="s">
        <v>243</v>
      </c>
      <c r="C37" s="50"/>
      <c r="D37" s="728">
        <v>-108488</v>
      </c>
      <c r="E37" s="123">
        <v>0</v>
      </c>
      <c r="F37" s="123">
        <v>0</v>
      </c>
      <c r="G37" s="123">
        <v>0</v>
      </c>
      <c r="H37" s="728">
        <v>0</v>
      </c>
      <c r="I37" s="728">
        <v>0</v>
      </c>
      <c r="J37" s="728">
        <f t="shared" si="4"/>
        <v>-108488</v>
      </c>
    </row>
    <row r="38" spans="2:10" x14ac:dyDescent="0.35">
      <c r="B38" s="5" t="s">
        <v>246</v>
      </c>
      <c r="C38" s="50"/>
      <c r="D38" s="728">
        <v>40181</v>
      </c>
      <c r="E38" s="123">
        <v>0</v>
      </c>
      <c r="F38" s="123">
        <v>0</v>
      </c>
      <c r="G38" s="123">
        <v>0</v>
      </c>
      <c r="H38" s="728">
        <v>0</v>
      </c>
      <c r="I38" s="728">
        <v>0</v>
      </c>
      <c r="J38" s="728">
        <f t="shared" si="4"/>
        <v>40181</v>
      </c>
    </row>
    <row r="39" spans="2:10" x14ac:dyDescent="0.35">
      <c r="B39" s="40" t="s">
        <v>247</v>
      </c>
      <c r="C39" s="127"/>
      <c r="D39" s="729">
        <v>-462</v>
      </c>
      <c r="E39" s="130">
        <v>0</v>
      </c>
      <c r="F39" s="130">
        <v>0</v>
      </c>
      <c r="G39" s="130">
        <v>0</v>
      </c>
      <c r="H39" s="729">
        <v>0</v>
      </c>
      <c r="I39" s="729">
        <v>0</v>
      </c>
      <c r="J39" s="729">
        <f t="shared" si="4"/>
        <v>-462</v>
      </c>
    </row>
    <row r="40" spans="2:10" x14ac:dyDescent="0.35">
      <c r="B40" s="12" t="s">
        <v>244</v>
      </c>
      <c r="C40" s="50"/>
      <c r="D40" s="728"/>
      <c r="E40" s="123"/>
      <c r="F40" s="123"/>
      <c r="G40" s="123"/>
      <c r="H40" s="728"/>
      <c r="I40" s="728"/>
      <c r="J40" s="728"/>
    </row>
    <row r="41" spans="2:10" x14ac:dyDescent="0.35">
      <c r="B41" s="103" t="s">
        <v>215</v>
      </c>
      <c r="C41" s="127"/>
      <c r="D41" s="729">
        <f>SUM(D31:D39)</f>
        <v>-51676</v>
      </c>
      <c r="E41" s="130">
        <f>SUM(E31:E39)</f>
        <v>-4961</v>
      </c>
      <c r="F41" s="130">
        <f>SUM(F31:F39)</f>
        <v>8324</v>
      </c>
      <c r="G41" s="130">
        <f>SUM(G31:G39)</f>
        <v>0</v>
      </c>
      <c r="H41" s="729">
        <f>SUM(H31:H39)</f>
        <v>3363</v>
      </c>
      <c r="I41" s="729">
        <v>-706321</v>
      </c>
      <c r="J41" s="729">
        <v>-754634</v>
      </c>
    </row>
    <row r="42" spans="2:10" ht="15" thickBot="1" x14ac:dyDescent="0.4">
      <c r="B42" s="131" t="s">
        <v>233</v>
      </c>
      <c r="C42" s="132"/>
      <c r="D42" s="730">
        <v>-228434</v>
      </c>
      <c r="E42" s="133">
        <f>++E27+E30+E41</f>
        <v>81212</v>
      </c>
      <c r="F42" s="133">
        <f>++F27+F30+F41</f>
        <v>78277</v>
      </c>
      <c r="G42" s="133">
        <f>++G27+G30+G41</f>
        <v>-77010</v>
      </c>
      <c r="H42" s="730">
        <f>++H27+H30+H41</f>
        <v>82479</v>
      </c>
      <c r="I42" s="730">
        <v>3794143</v>
      </c>
      <c r="J42" s="730">
        <v>3648188</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254FC-D8D6-4DC6-8854-CA721A6EA7C9}">
  <dimension ref="B10:I67"/>
  <sheetViews>
    <sheetView showGridLines="0" topLeftCell="A10" zoomScale="85" zoomScaleNormal="85" workbookViewId="0">
      <selection activeCell="C38" sqref="C38"/>
    </sheetView>
  </sheetViews>
  <sheetFormatPr defaultRowHeight="14.5" x14ac:dyDescent="0.35"/>
  <cols>
    <col min="2" max="2" width="66.54296875" customWidth="1"/>
    <col min="3" max="3" width="6" bestFit="1" customWidth="1"/>
    <col min="4" max="4" width="16.453125" customWidth="1"/>
    <col min="5" max="5" width="16.7265625" customWidth="1"/>
    <col min="6" max="6" width="15.26953125" customWidth="1"/>
    <col min="7" max="7" width="16.1796875" customWidth="1"/>
    <col min="21" max="21" width="46.453125" bestFit="1" customWidth="1"/>
    <col min="22" max="22" width="6" bestFit="1" customWidth="1"/>
    <col min="23" max="24" width="10.7265625" bestFit="1" customWidth="1"/>
    <col min="25" max="26" width="10.453125" bestFit="1" customWidth="1"/>
  </cols>
  <sheetData>
    <row r="10" spans="2:7" ht="16" thickBot="1" x14ac:dyDescent="0.4">
      <c r="B10" s="1"/>
      <c r="C10" s="1"/>
      <c r="D10" s="137" t="s">
        <v>84</v>
      </c>
      <c r="E10" s="68"/>
      <c r="F10" s="137" t="s">
        <v>85</v>
      </c>
      <c r="G10" s="68"/>
    </row>
    <row r="11" spans="2:7" x14ac:dyDescent="0.35">
      <c r="B11" s="1"/>
      <c r="C11" s="1"/>
      <c r="D11" s="681">
        <v>2025</v>
      </c>
      <c r="E11" s="2">
        <v>2024</v>
      </c>
      <c r="F11" s="681">
        <v>2025</v>
      </c>
      <c r="G11" s="2">
        <v>2024</v>
      </c>
    </row>
    <row r="12" spans="2:7" ht="15" thickBot="1" x14ac:dyDescent="0.4">
      <c r="B12" s="37"/>
      <c r="C12" s="38" t="s">
        <v>86</v>
      </c>
      <c r="D12" s="682" t="s">
        <v>87</v>
      </c>
      <c r="E12" s="39" t="s">
        <v>87</v>
      </c>
      <c r="F12" s="682" t="s">
        <v>87</v>
      </c>
      <c r="G12" s="39" t="s">
        <v>87</v>
      </c>
    </row>
    <row r="13" spans="2:7" x14ac:dyDescent="0.35">
      <c r="B13" s="12" t="s">
        <v>248</v>
      </c>
      <c r="C13" s="5"/>
      <c r="D13" s="683"/>
      <c r="E13" s="6"/>
      <c r="F13" s="683"/>
      <c r="G13" s="6"/>
    </row>
    <row r="14" spans="2:7" x14ac:dyDescent="0.35">
      <c r="B14" s="5" t="s">
        <v>251</v>
      </c>
      <c r="C14" s="5" t="s">
        <v>252</v>
      </c>
      <c r="D14" s="683" t="s">
        <v>253</v>
      </c>
      <c r="E14" s="6" t="s">
        <v>254</v>
      </c>
      <c r="F14" s="683" t="s">
        <v>255</v>
      </c>
      <c r="G14" s="6" t="s">
        <v>256</v>
      </c>
    </row>
    <row r="15" spans="2:7" x14ac:dyDescent="0.35">
      <c r="B15" s="5" t="s">
        <v>257</v>
      </c>
      <c r="C15" s="5" t="s">
        <v>258</v>
      </c>
      <c r="D15" s="683" t="s">
        <v>259</v>
      </c>
      <c r="E15" s="32" t="s">
        <v>260</v>
      </c>
      <c r="F15" s="683" t="s">
        <v>261</v>
      </c>
      <c r="G15" s="32" t="s">
        <v>262</v>
      </c>
    </row>
    <row r="16" spans="2:7" x14ac:dyDescent="0.35">
      <c r="B16" s="5" t="s">
        <v>263</v>
      </c>
      <c r="C16" s="5" t="s">
        <v>264</v>
      </c>
      <c r="D16" s="683">
        <v>-4267154</v>
      </c>
      <c r="E16" s="6">
        <v>-4491960</v>
      </c>
      <c r="F16" s="683">
        <v>-73633</v>
      </c>
      <c r="G16" s="6">
        <v>-71538</v>
      </c>
    </row>
    <row r="17" spans="2:7" x14ac:dyDescent="0.35">
      <c r="B17" s="5" t="s">
        <v>265</v>
      </c>
      <c r="C17" s="5"/>
      <c r="D17" s="683" t="s">
        <v>266</v>
      </c>
      <c r="E17" s="33" t="s">
        <v>267</v>
      </c>
      <c r="F17" s="683" t="s">
        <v>268</v>
      </c>
      <c r="G17" s="33" t="s">
        <v>268</v>
      </c>
    </row>
    <row r="18" spans="2:7" x14ac:dyDescent="0.35">
      <c r="B18" s="40" t="s">
        <v>269</v>
      </c>
      <c r="C18" s="40" t="s">
        <v>270</v>
      </c>
      <c r="D18" s="731">
        <v>-417057</v>
      </c>
      <c r="E18" s="45">
        <v>-298417</v>
      </c>
      <c r="F18" s="731">
        <v>-363653</v>
      </c>
      <c r="G18" s="45">
        <v>-258268</v>
      </c>
    </row>
    <row r="19" spans="2:7" x14ac:dyDescent="0.35">
      <c r="B19" s="103" t="s">
        <v>271</v>
      </c>
      <c r="C19" s="40"/>
      <c r="D19" s="684" t="s">
        <v>272</v>
      </c>
      <c r="E19" s="41" t="s">
        <v>273</v>
      </c>
      <c r="F19" s="684" t="s">
        <v>274</v>
      </c>
      <c r="G19" s="41" t="s">
        <v>275</v>
      </c>
    </row>
    <row r="20" spans="2:7" x14ac:dyDescent="0.35">
      <c r="B20" s="138" t="s">
        <v>249</v>
      </c>
      <c r="C20" s="46"/>
      <c r="D20" s="732"/>
      <c r="E20" s="47"/>
      <c r="F20" s="732"/>
      <c r="G20" s="47"/>
    </row>
    <row r="21" spans="2:7" x14ac:dyDescent="0.35">
      <c r="B21" s="5" t="s">
        <v>276</v>
      </c>
      <c r="C21" s="5"/>
      <c r="D21" s="686" t="s">
        <v>277</v>
      </c>
      <c r="E21" s="6" t="s">
        <v>278</v>
      </c>
      <c r="F21" s="686" t="s">
        <v>279</v>
      </c>
      <c r="G21" s="6" t="s">
        <v>280</v>
      </c>
    </row>
    <row r="22" spans="2:7" x14ac:dyDescent="0.35">
      <c r="B22" s="5" t="s">
        <v>281</v>
      </c>
      <c r="C22" s="5"/>
      <c r="D22" s="691">
        <v>-192368</v>
      </c>
      <c r="E22" s="139">
        <v>-561264</v>
      </c>
      <c r="F22" s="691">
        <v>-168298</v>
      </c>
      <c r="G22" s="139">
        <v>-532388</v>
      </c>
    </row>
    <row r="23" spans="2:7" x14ac:dyDescent="0.35">
      <c r="B23" s="5" t="s">
        <v>282</v>
      </c>
      <c r="C23" s="5"/>
      <c r="D23" s="733" t="s">
        <v>268</v>
      </c>
      <c r="E23" s="10" t="s">
        <v>268</v>
      </c>
      <c r="F23" s="733" t="s">
        <v>283</v>
      </c>
      <c r="G23" s="10" t="s">
        <v>268</v>
      </c>
    </row>
    <row r="24" spans="2:7" x14ac:dyDescent="0.35">
      <c r="B24" s="5" t="s">
        <v>284</v>
      </c>
      <c r="C24" s="5"/>
      <c r="D24" s="734" t="s">
        <v>285</v>
      </c>
      <c r="E24" s="10" t="s">
        <v>286</v>
      </c>
      <c r="F24" s="734" t="s">
        <v>285</v>
      </c>
      <c r="G24" s="10" t="s">
        <v>286</v>
      </c>
    </row>
    <row r="25" spans="2:7" x14ac:dyDescent="0.35">
      <c r="B25" s="5" t="s">
        <v>287</v>
      </c>
      <c r="C25" s="5"/>
      <c r="D25" s="688" t="s">
        <v>268</v>
      </c>
      <c r="E25" s="6" t="s">
        <v>268</v>
      </c>
      <c r="F25" s="688" t="s">
        <v>268</v>
      </c>
      <c r="G25" s="6" t="s">
        <v>288</v>
      </c>
    </row>
    <row r="26" spans="2:7" x14ac:dyDescent="0.35">
      <c r="B26" s="5" t="s">
        <v>289</v>
      </c>
      <c r="C26" s="5"/>
      <c r="D26" s="691">
        <v>-2170</v>
      </c>
      <c r="E26" s="139">
        <v>-12609</v>
      </c>
      <c r="F26" s="691">
        <v>-2170</v>
      </c>
      <c r="G26" s="139">
        <v>-12609</v>
      </c>
    </row>
    <row r="27" spans="2:7" x14ac:dyDescent="0.35">
      <c r="B27" s="5" t="s">
        <v>290</v>
      </c>
      <c r="C27" s="5"/>
      <c r="D27" s="691">
        <v>-104590</v>
      </c>
      <c r="E27" s="10">
        <v>-90547</v>
      </c>
      <c r="F27" s="691">
        <v>-104590</v>
      </c>
      <c r="G27" s="10">
        <v>-90547</v>
      </c>
    </row>
    <row r="28" spans="2:7" x14ac:dyDescent="0.35">
      <c r="B28" s="5" t="s">
        <v>291</v>
      </c>
      <c r="C28" s="5"/>
      <c r="D28" s="735">
        <v>-32505</v>
      </c>
      <c r="E28" s="10">
        <v>-38019</v>
      </c>
      <c r="F28" s="735">
        <v>-32455</v>
      </c>
      <c r="G28" s="10">
        <v>-37529</v>
      </c>
    </row>
    <row r="29" spans="2:7" x14ac:dyDescent="0.35">
      <c r="B29" s="5" t="s">
        <v>292</v>
      </c>
      <c r="C29" s="5"/>
      <c r="D29" s="691" t="s">
        <v>268</v>
      </c>
      <c r="E29" s="10" t="s">
        <v>293</v>
      </c>
      <c r="F29" s="691" t="s">
        <v>268</v>
      </c>
      <c r="G29" s="10" t="s">
        <v>293</v>
      </c>
    </row>
    <row r="30" spans="2:7" x14ac:dyDescent="0.35">
      <c r="B30" s="40" t="s">
        <v>294</v>
      </c>
      <c r="C30" s="40"/>
      <c r="D30" s="736" t="s">
        <v>268</v>
      </c>
      <c r="E30" s="45" t="s">
        <v>268</v>
      </c>
      <c r="F30" s="736" t="s">
        <v>295</v>
      </c>
      <c r="G30" s="45" t="s">
        <v>268</v>
      </c>
    </row>
    <row r="31" spans="2:7" x14ac:dyDescent="0.35">
      <c r="B31" s="42" t="s">
        <v>296</v>
      </c>
      <c r="C31" s="43"/>
      <c r="D31" s="737">
        <v>-49460</v>
      </c>
      <c r="E31" s="44">
        <v>-434648</v>
      </c>
      <c r="F31" s="737" t="s">
        <v>297</v>
      </c>
      <c r="G31" s="44">
        <v>-411395</v>
      </c>
    </row>
    <row r="32" spans="2:7" x14ac:dyDescent="0.35">
      <c r="B32" s="12" t="s">
        <v>250</v>
      </c>
      <c r="C32" s="5"/>
      <c r="D32" s="686"/>
      <c r="E32" s="6"/>
      <c r="F32" s="686"/>
      <c r="G32" s="6"/>
    </row>
    <row r="33" spans="2:9" x14ac:dyDescent="0.35">
      <c r="B33" s="5" t="s">
        <v>298</v>
      </c>
      <c r="C33" s="5"/>
      <c r="D33" s="691">
        <v>-108951</v>
      </c>
      <c r="E33" s="6">
        <v>-127796</v>
      </c>
      <c r="F33" s="691">
        <v>-108951</v>
      </c>
      <c r="G33" s="6">
        <v>-127796</v>
      </c>
    </row>
    <row r="34" spans="2:9" x14ac:dyDescent="0.35">
      <c r="B34" s="5" t="s">
        <v>299</v>
      </c>
      <c r="C34" s="5"/>
      <c r="D34" s="735" t="s">
        <v>300</v>
      </c>
      <c r="E34" s="10" t="s">
        <v>301</v>
      </c>
      <c r="F34" s="735" t="s">
        <v>300</v>
      </c>
      <c r="G34" s="10" t="s">
        <v>301</v>
      </c>
    </row>
    <row r="35" spans="2:9" x14ac:dyDescent="0.35">
      <c r="B35" s="5" t="s">
        <v>302</v>
      </c>
      <c r="C35" s="5"/>
      <c r="D35" s="691">
        <v>-28134</v>
      </c>
      <c r="E35" s="10">
        <v>-68564</v>
      </c>
      <c r="F35" s="691">
        <v>-28134</v>
      </c>
      <c r="G35" s="10">
        <v>-68564</v>
      </c>
    </row>
    <row r="36" spans="2:9" x14ac:dyDescent="0.35">
      <c r="B36" s="40" t="s">
        <v>303</v>
      </c>
      <c r="C36" s="40"/>
      <c r="D36" s="684">
        <v>-693648</v>
      </c>
      <c r="E36" s="45">
        <v>-659842</v>
      </c>
      <c r="F36" s="684">
        <v>-711282</v>
      </c>
      <c r="G36" s="45">
        <v>-676538</v>
      </c>
    </row>
    <row r="37" spans="2:9" x14ac:dyDescent="0.35">
      <c r="B37" s="42" t="s">
        <v>304</v>
      </c>
      <c r="C37" s="43"/>
      <c r="D37" s="689">
        <v>-790552</v>
      </c>
      <c r="E37" s="44">
        <v>-761053</v>
      </c>
      <c r="F37" s="689">
        <v>-808185</v>
      </c>
      <c r="G37" s="44">
        <v>-777749</v>
      </c>
    </row>
    <row r="38" spans="2:9" x14ac:dyDescent="0.35">
      <c r="B38" s="5" t="s">
        <v>305</v>
      </c>
      <c r="C38" s="5"/>
      <c r="D38" s="686" t="s">
        <v>306</v>
      </c>
      <c r="E38" s="6">
        <v>-101274</v>
      </c>
      <c r="F38" s="686" t="s">
        <v>307</v>
      </c>
      <c r="G38" s="6">
        <v>-181671</v>
      </c>
    </row>
    <row r="39" spans="2:9" x14ac:dyDescent="0.35">
      <c r="B39" s="5" t="s">
        <v>308</v>
      </c>
      <c r="C39" s="5"/>
      <c r="D39" s="691" t="s">
        <v>309</v>
      </c>
      <c r="E39" s="10" t="s">
        <v>310</v>
      </c>
      <c r="F39" s="691" t="s">
        <v>311</v>
      </c>
      <c r="G39" s="10" t="s">
        <v>312</v>
      </c>
    </row>
    <row r="40" spans="2:9" x14ac:dyDescent="0.35">
      <c r="B40" s="40" t="s">
        <v>313</v>
      </c>
      <c r="C40" s="40"/>
      <c r="D40" s="736">
        <v>-34050</v>
      </c>
      <c r="E40" s="140" t="s">
        <v>314</v>
      </c>
      <c r="F40" s="736">
        <v>-34050</v>
      </c>
      <c r="G40" s="140" t="s">
        <v>314</v>
      </c>
      <c r="I40" s="122"/>
    </row>
    <row r="41" spans="2:9" ht="15" thickBot="1" x14ac:dyDescent="0.4">
      <c r="B41" s="131" t="s">
        <v>315</v>
      </c>
      <c r="C41" s="141" t="s">
        <v>316</v>
      </c>
      <c r="D41" s="738" t="s">
        <v>317</v>
      </c>
      <c r="E41" s="142" t="s">
        <v>309</v>
      </c>
      <c r="F41" s="738" t="s">
        <v>318</v>
      </c>
      <c r="G41" s="142" t="s">
        <v>311</v>
      </c>
      <c r="I41" s="122"/>
    </row>
    <row r="42" spans="2:9" x14ac:dyDescent="0.35">
      <c r="B42" s="5"/>
      <c r="C42" s="5"/>
      <c r="D42" s="143"/>
      <c r="E42" s="144"/>
      <c r="F42" s="143"/>
      <c r="G42" s="144"/>
    </row>
    <row r="45" spans="2:9" x14ac:dyDescent="0.35">
      <c r="B45" s="12"/>
      <c r="C45" s="2"/>
      <c r="D45" s="135"/>
      <c r="E45" s="135"/>
      <c r="F45" s="135"/>
      <c r="G45" s="135"/>
    </row>
    <row r="46" spans="2:9" x14ac:dyDescent="0.35">
      <c r="B46" s="12"/>
      <c r="C46" s="2"/>
      <c r="D46" s="135"/>
      <c r="E46" s="135"/>
      <c r="F46" s="135"/>
      <c r="G46" s="135"/>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81EDC-B467-4186-B489-CC8DEB6E4908}">
  <dimension ref="A1"/>
  <sheetViews>
    <sheetView showGridLines="0" topLeftCell="A6" zoomScale="70" zoomScaleNormal="70" workbookViewId="0">
      <selection activeCell="Y11" sqref="Y11"/>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2896-192B-47A3-A083-E5F42BEC5AE6}">
  <dimension ref="A1"/>
  <sheetViews>
    <sheetView showGridLines="0" zoomScale="70" zoomScaleNormal="70" workbookViewId="0">
      <selection activeCell="AB30" sqref="AB30"/>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EF516-096D-44AC-992F-1D05C4FEA4B4}">
  <dimension ref="A1"/>
  <sheetViews>
    <sheetView showGridLines="0" zoomScale="70" zoomScaleNormal="70" workbookViewId="0">
      <selection activeCell="C7" sqref="C7"/>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E37A-1042-4BFB-85B4-24CCF47E53D2}">
  <dimension ref="A1"/>
  <sheetViews>
    <sheetView showGridLines="0" zoomScale="70" zoomScaleNormal="70" workbookViewId="0">
      <selection activeCell="W9" sqref="W9"/>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ED06-7B31-48E9-9DFC-DE7E653E63BB}">
  <dimension ref="A1"/>
  <sheetViews>
    <sheetView showGridLines="0" zoomScale="70" zoomScaleNormal="70" workbookViewId="0">
      <selection activeCell="AC22" sqref="AC22"/>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CECC-AB7F-4F63-9B08-DAD2CAD9C543}">
  <dimension ref="A1"/>
  <sheetViews>
    <sheetView showGridLines="0" zoomScale="70" zoomScaleNormal="70" workbookViewId="0">
      <selection activeCell="Y8" sqref="Y8"/>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4939B-31A9-4D9D-97EF-9075A2FCD910}">
  <dimension ref="A1"/>
  <sheetViews>
    <sheetView showGridLines="0" zoomScale="70" zoomScaleNormal="70" workbookViewId="0">
      <selection activeCell="W6" sqref="W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57BE-90CF-4BDA-9831-0A9C1C87E07D}">
  <dimension ref="A1"/>
  <sheetViews>
    <sheetView showGridLines="0" zoomScale="70" zoomScaleNormal="70" workbookViewId="0">
      <selection activeCell="AB28" sqref="AB28"/>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D6B81-657A-4A3D-A674-93D18E0027EC}">
  <dimension ref="A1"/>
  <sheetViews>
    <sheetView showGridLines="0" zoomScale="70" zoomScaleNormal="70" workbookViewId="0">
      <selection activeCell="W12" sqref="W12"/>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CF72-481C-4849-9464-D9E37A4DD660}">
  <dimension ref="A1"/>
  <sheetViews>
    <sheetView showGridLines="0" zoomScale="70" zoomScaleNormal="70" workbookViewId="0">
      <selection activeCell="AA13" sqref="AA13"/>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AFE34-93E3-46E1-88DB-95179F4B0F1A}">
  <dimension ref="A1"/>
  <sheetViews>
    <sheetView showGridLines="0" zoomScale="70" zoomScaleNormal="70" workbookViewId="0">
      <selection activeCell="AA18" sqref="AA18"/>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CEB3-6CFB-4804-BA0B-91B42DB4B095}">
  <dimension ref="A1"/>
  <sheetViews>
    <sheetView showGridLines="0" zoomScale="70" zoomScaleNormal="70" workbookViewId="0">
      <selection activeCell="X27" sqref="X27"/>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2206-0AC4-4819-B600-3A438A4B5C34}">
  <dimension ref="A1"/>
  <sheetViews>
    <sheetView showGridLines="0" zoomScale="70" zoomScaleNormal="70" workbookViewId="0">
      <selection activeCell="A6" sqref="A6"/>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7CAC3-8EEA-4186-892A-1741565BEDA0}">
  <dimension ref="B6:G35"/>
  <sheetViews>
    <sheetView showGridLines="0" zoomScale="85" zoomScaleNormal="85" workbookViewId="0">
      <selection activeCell="C12" sqref="C12"/>
    </sheetView>
  </sheetViews>
  <sheetFormatPr defaultRowHeight="14.5" x14ac:dyDescent="0.35"/>
  <cols>
    <col min="2" max="2" width="3.7265625" bestFit="1" customWidth="1"/>
    <col min="3" max="3" width="85.7265625" customWidth="1"/>
    <col min="4" max="4" width="16.7265625" customWidth="1"/>
    <col min="5" max="5" width="16.453125" customWidth="1"/>
    <col min="6" max="6" width="14.7265625" customWidth="1"/>
    <col min="7" max="7" width="15.453125" customWidth="1"/>
  </cols>
  <sheetData>
    <row r="6" spans="2:7" ht="16" thickBot="1" x14ac:dyDescent="0.4">
      <c r="B6" s="1"/>
      <c r="C6" s="1"/>
      <c r="D6" s="137" t="s">
        <v>84</v>
      </c>
      <c r="E6" s="68"/>
      <c r="F6" s="137" t="s">
        <v>85</v>
      </c>
      <c r="G6" s="68"/>
    </row>
    <row r="7" spans="2:7" x14ac:dyDescent="0.35">
      <c r="B7" s="1"/>
      <c r="C7" s="1"/>
      <c r="D7" s="681" t="s">
        <v>348</v>
      </c>
      <c r="E7" s="2" t="s">
        <v>349</v>
      </c>
      <c r="F7" s="681" t="s">
        <v>348</v>
      </c>
      <c r="G7" s="2" t="s">
        <v>349</v>
      </c>
    </row>
    <row r="8" spans="2:7" ht="15" thickBot="1" x14ac:dyDescent="0.4">
      <c r="B8" s="1"/>
      <c r="C8" s="38"/>
      <c r="D8" s="682" t="s">
        <v>350</v>
      </c>
      <c r="E8" s="39" t="s">
        <v>350</v>
      </c>
      <c r="F8" s="682" t="s">
        <v>350</v>
      </c>
      <c r="G8" s="39" t="s">
        <v>350</v>
      </c>
    </row>
    <row r="9" spans="2:7" s="197" customFormat="1" ht="23.5" x14ac:dyDescent="0.55000000000000004">
      <c r="B9" s="194" t="s">
        <v>321</v>
      </c>
      <c r="C9" s="195" t="s">
        <v>322</v>
      </c>
      <c r="D9" s="739"/>
      <c r="E9" s="196"/>
      <c r="F9" s="739"/>
      <c r="G9" s="196"/>
    </row>
    <row r="10" spans="2:7" s="75" customFormat="1" ht="16" x14ac:dyDescent="0.4">
      <c r="B10" s="198" t="s">
        <v>323</v>
      </c>
      <c r="C10" s="158" t="s">
        <v>324</v>
      </c>
      <c r="D10" s="740"/>
      <c r="E10" s="81"/>
      <c r="F10" s="740"/>
      <c r="G10" s="81"/>
    </row>
    <row r="11" spans="2:7" ht="15.5" x14ac:dyDescent="0.35">
      <c r="B11" s="1"/>
      <c r="C11" s="80" t="s">
        <v>325</v>
      </c>
      <c r="D11" s="741"/>
      <c r="E11" s="153"/>
      <c r="F11" s="741"/>
      <c r="G11" s="153"/>
    </row>
    <row r="12" spans="2:7" x14ac:dyDescent="0.35">
      <c r="B12" s="1"/>
      <c r="C12" s="5" t="s">
        <v>326</v>
      </c>
      <c r="D12" s="741" t="s">
        <v>351</v>
      </c>
      <c r="E12" s="154" t="s">
        <v>352</v>
      </c>
      <c r="F12" s="741" t="s">
        <v>351</v>
      </c>
      <c r="G12" s="154" t="s">
        <v>352</v>
      </c>
    </row>
    <row r="13" spans="2:7" x14ac:dyDescent="0.35">
      <c r="B13" s="1"/>
      <c r="C13" s="5" t="s">
        <v>327</v>
      </c>
      <c r="D13" s="741" t="s">
        <v>353</v>
      </c>
      <c r="E13" s="154" t="s">
        <v>354</v>
      </c>
      <c r="F13" s="741" t="s">
        <v>353</v>
      </c>
      <c r="G13" s="154" t="s">
        <v>354</v>
      </c>
    </row>
    <row r="14" spans="2:7" x14ac:dyDescent="0.35">
      <c r="B14" s="1"/>
      <c r="C14" s="5" t="s">
        <v>328</v>
      </c>
      <c r="D14" s="741" t="s">
        <v>355</v>
      </c>
      <c r="E14" s="154" t="s">
        <v>356</v>
      </c>
      <c r="F14" s="741" t="s">
        <v>355</v>
      </c>
      <c r="G14" s="154" t="s">
        <v>356</v>
      </c>
    </row>
    <row r="15" spans="2:7" x14ac:dyDescent="0.35">
      <c r="B15" s="1"/>
      <c r="C15" s="5" t="s">
        <v>333</v>
      </c>
      <c r="D15" s="741" t="s">
        <v>357</v>
      </c>
      <c r="E15" s="154" t="s">
        <v>358</v>
      </c>
      <c r="F15" s="741" t="s">
        <v>359</v>
      </c>
      <c r="G15" s="154" t="s">
        <v>360</v>
      </c>
    </row>
    <row r="16" spans="2:7" x14ac:dyDescent="0.35">
      <c r="B16" s="1"/>
      <c r="C16" s="5" t="s">
        <v>334</v>
      </c>
      <c r="D16" s="741" t="s">
        <v>361</v>
      </c>
      <c r="E16" s="154" t="s">
        <v>362</v>
      </c>
      <c r="F16" s="741" t="s">
        <v>361</v>
      </c>
      <c r="G16" s="154" t="s">
        <v>362</v>
      </c>
    </row>
    <row r="17" spans="2:7" x14ac:dyDescent="0.35">
      <c r="B17" s="1"/>
      <c r="C17" s="5" t="s">
        <v>335</v>
      </c>
      <c r="D17" s="741" t="s">
        <v>363</v>
      </c>
      <c r="E17" s="154" t="s">
        <v>364</v>
      </c>
      <c r="F17" s="741" t="s">
        <v>363</v>
      </c>
      <c r="G17" s="154" t="s">
        <v>364</v>
      </c>
    </row>
    <row r="18" spans="2:7" x14ac:dyDescent="0.35">
      <c r="B18" s="1"/>
      <c r="C18" s="5" t="s">
        <v>336</v>
      </c>
      <c r="D18" s="741" t="s">
        <v>365</v>
      </c>
      <c r="E18" s="154" t="s">
        <v>366</v>
      </c>
      <c r="F18" s="741" t="s">
        <v>365</v>
      </c>
      <c r="G18" s="154" t="s">
        <v>366</v>
      </c>
    </row>
    <row r="19" spans="2:7" x14ac:dyDescent="0.35">
      <c r="B19" s="1"/>
      <c r="C19" s="5" t="s">
        <v>337</v>
      </c>
      <c r="D19" s="741" t="s">
        <v>367</v>
      </c>
      <c r="E19" s="154" t="s">
        <v>368</v>
      </c>
      <c r="F19" s="741" t="s">
        <v>369</v>
      </c>
      <c r="G19" s="154" t="s">
        <v>370</v>
      </c>
    </row>
    <row r="20" spans="2:7" ht="16.5" x14ac:dyDescent="0.35">
      <c r="B20" s="1"/>
      <c r="C20" s="5" t="s">
        <v>1170</v>
      </c>
      <c r="D20" s="741" t="s">
        <v>371</v>
      </c>
      <c r="E20" s="154" t="s">
        <v>372</v>
      </c>
      <c r="F20" s="741" t="s">
        <v>371</v>
      </c>
      <c r="G20" s="155" t="s">
        <v>372</v>
      </c>
    </row>
    <row r="21" spans="2:7" x14ac:dyDescent="0.35">
      <c r="B21" s="1"/>
      <c r="C21" s="5" t="s">
        <v>338</v>
      </c>
      <c r="D21" s="741" t="s">
        <v>373</v>
      </c>
      <c r="E21" s="55" t="s">
        <v>374</v>
      </c>
      <c r="F21" s="698" t="s">
        <v>268</v>
      </c>
      <c r="G21" s="156" t="s">
        <v>268</v>
      </c>
    </row>
    <row r="22" spans="2:7" x14ac:dyDescent="0.35">
      <c r="B22" s="1"/>
      <c r="C22" s="5" t="s">
        <v>339</v>
      </c>
      <c r="D22" s="741" t="s">
        <v>375</v>
      </c>
      <c r="E22" s="55" t="s">
        <v>376</v>
      </c>
      <c r="F22" s="698" t="s">
        <v>375</v>
      </c>
      <c r="G22" s="55" t="s">
        <v>376</v>
      </c>
    </row>
    <row r="23" spans="2:7" ht="15.5" x14ac:dyDescent="0.35">
      <c r="B23" s="1"/>
      <c r="C23" s="80" t="s">
        <v>340</v>
      </c>
      <c r="D23" s="741" t="s">
        <v>377</v>
      </c>
      <c r="E23" s="55" t="s">
        <v>378</v>
      </c>
      <c r="F23" s="698" t="s">
        <v>268</v>
      </c>
      <c r="G23" s="156" t="s">
        <v>268</v>
      </c>
    </row>
    <row r="24" spans="2:7" ht="15.5" x14ac:dyDescent="0.35">
      <c r="B24" s="1"/>
      <c r="C24" s="80" t="s">
        <v>341</v>
      </c>
      <c r="D24" s="741"/>
      <c r="E24" s="55"/>
      <c r="F24" s="698"/>
      <c r="G24" s="55"/>
    </row>
    <row r="25" spans="2:7" x14ac:dyDescent="0.35">
      <c r="B25" s="1"/>
      <c r="C25" s="5" t="s">
        <v>329</v>
      </c>
      <c r="D25" s="741" t="s">
        <v>379</v>
      </c>
      <c r="E25" s="55" t="s">
        <v>380</v>
      </c>
      <c r="F25" s="698" t="s">
        <v>379</v>
      </c>
      <c r="G25" s="55" t="s">
        <v>380</v>
      </c>
    </row>
    <row r="26" spans="2:7" x14ac:dyDescent="0.35">
      <c r="B26" s="1"/>
      <c r="C26" s="5" t="s">
        <v>330</v>
      </c>
      <c r="D26" s="741" t="s">
        <v>381</v>
      </c>
      <c r="E26" s="55" t="s">
        <v>382</v>
      </c>
      <c r="F26" s="698" t="s">
        <v>381</v>
      </c>
      <c r="G26" s="55" t="s">
        <v>382</v>
      </c>
    </row>
    <row r="27" spans="2:7" x14ac:dyDescent="0.35">
      <c r="B27" s="1"/>
      <c r="C27" s="5" t="s">
        <v>342</v>
      </c>
      <c r="D27" s="741" t="s">
        <v>383</v>
      </c>
      <c r="E27" s="55" t="s">
        <v>384</v>
      </c>
      <c r="F27" s="698" t="s">
        <v>385</v>
      </c>
      <c r="G27" s="55" t="s">
        <v>386</v>
      </c>
    </row>
    <row r="28" spans="2:7" ht="15.5" x14ac:dyDescent="0.35">
      <c r="B28" s="1"/>
      <c r="C28" s="80" t="s">
        <v>331</v>
      </c>
      <c r="D28" s="741" t="s">
        <v>387</v>
      </c>
      <c r="E28" s="55" t="s">
        <v>388</v>
      </c>
      <c r="F28" s="698" t="s">
        <v>268</v>
      </c>
      <c r="G28" s="156" t="s">
        <v>268</v>
      </c>
    </row>
    <row r="29" spans="2:7" ht="15.5" x14ac:dyDescent="0.35">
      <c r="B29" s="1"/>
      <c r="C29" s="80" t="s">
        <v>343</v>
      </c>
      <c r="D29" s="741"/>
      <c r="E29" s="55"/>
      <c r="F29" s="698"/>
      <c r="G29" s="156"/>
    </row>
    <row r="30" spans="2:7" x14ac:dyDescent="0.35">
      <c r="B30" s="1"/>
      <c r="C30" s="5" t="s">
        <v>332</v>
      </c>
      <c r="D30" s="741" t="s">
        <v>389</v>
      </c>
      <c r="E30" s="55" t="s">
        <v>390</v>
      </c>
      <c r="F30" s="698" t="s">
        <v>389</v>
      </c>
      <c r="G30" s="55" t="s">
        <v>390</v>
      </c>
    </row>
    <row r="31" spans="2:7" x14ac:dyDescent="0.35">
      <c r="B31" s="1"/>
      <c r="C31" s="40" t="s">
        <v>344</v>
      </c>
      <c r="D31" s="742" t="s">
        <v>391</v>
      </c>
      <c r="E31" s="92" t="s">
        <v>392</v>
      </c>
      <c r="F31" s="709" t="s">
        <v>391</v>
      </c>
      <c r="G31" s="92" t="s">
        <v>392</v>
      </c>
    </row>
    <row r="32" spans="2:7" ht="16.5" x14ac:dyDescent="0.35">
      <c r="B32" s="1"/>
      <c r="C32" s="5" t="s">
        <v>1169</v>
      </c>
      <c r="D32" s="741" t="s">
        <v>393</v>
      </c>
      <c r="E32" s="55" t="s">
        <v>394</v>
      </c>
      <c r="F32" s="698" t="s">
        <v>395</v>
      </c>
      <c r="G32" s="55" t="s">
        <v>396</v>
      </c>
    </row>
    <row r="33" spans="2:7" x14ac:dyDescent="0.35">
      <c r="B33" s="1"/>
      <c r="C33" s="5" t="s">
        <v>345</v>
      </c>
      <c r="D33" s="741" t="s">
        <v>397</v>
      </c>
      <c r="E33" s="55" t="s">
        <v>398</v>
      </c>
      <c r="F33" s="698" t="s">
        <v>397</v>
      </c>
      <c r="G33" s="55" t="s">
        <v>398</v>
      </c>
    </row>
    <row r="34" spans="2:7" x14ac:dyDescent="0.35">
      <c r="B34" s="1"/>
      <c r="C34" s="40" t="s">
        <v>346</v>
      </c>
      <c r="D34" s="742" t="s">
        <v>399</v>
      </c>
      <c r="E34" s="92" t="s">
        <v>400</v>
      </c>
      <c r="F34" s="709" t="s">
        <v>399</v>
      </c>
      <c r="G34" s="92" t="s">
        <v>400</v>
      </c>
    </row>
    <row r="35" spans="2:7" ht="15" thickBot="1" x14ac:dyDescent="0.4">
      <c r="B35" s="1"/>
      <c r="C35" s="159" t="s">
        <v>347</v>
      </c>
      <c r="D35" s="743" t="s">
        <v>401</v>
      </c>
      <c r="E35" s="160" t="s">
        <v>402</v>
      </c>
      <c r="F35" s="744" t="s">
        <v>403</v>
      </c>
      <c r="G35" s="160" t="s">
        <v>404</v>
      </c>
    </row>
  </sheetData>
  <pageMargins left="0.7" right="0.7" top="0.75" bottom="0.75" header="0.3" footer="0.3"/>
  <ignoredErrors>
    <ignoredError sqref="D12:G35" numberStoredAsText="1"/>
  </ignoredError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2EEF-87E6-4998-B21E-E879C5203F51}">
  <dimension ref="B6:G39"/>
  <sheetViews>
    <sheetView showGridLines="0" zoomScale="85" zoomScaleNormal="85" workbookViewId="0">
      <selection activeCell="F37" sqref="F37"/>
    </sheetView>
  </sheetViews>
  <sheetFormatPr defaultRowHeight="14.5" x14ac:dyDescent="0.35"/>
  <cols>
    <col min="2" max="2" width="5.26953125" customWidth="1"/>
    <col min="3" max="3" width="82.453125" customWidth="1"/>
    <col min="4" max="4" width="15.1796875" customWidth="1"/>
    <col min="5" max="5" width="14.54296875" customWidth="1"/>
    <col min="6" max="6" width="16.54296875" customWidth="1"/>
    <col min="7" max="7" width="13.1796875" customWidth="1"/>
  </cols>
  <sheetData>
    <row r="6" spans="2:7" ht="16" thickBot="1" x14ac:dyDescent="0.4">
      <c r="B6" s="1"/>
      <c r="C6" s="1"/>
      <c r="D6" s="137" t="s">
        <v>84</v>
      </c>
      <c r="E6" s="68"/>
      <c r="F6" s="137" t="s">
        <v>85</v>
      </c>
      <c r="G6" s="68"/>
    </row>
    <row r="7" spans="2:7" x14ac:dyDescent="0.35">
      <c r="B7" s="1"/>
      <c r="C7" s="1"/>
      <c r="D7" s="681">
        <v>2025</v>
      </c>
      <c r="E7" s="2">
        <v>2024</v>
      </c>
      <c r="F7" s="681">
        <v>2025</v>
      </c>
      <c r="G7" s="2">
        <v>2024</v>
      </c>
    </row>
    <row r="8" spans="2:7" ht="15" thickBot="1" x14ac:dyDescent="0.4">
      <c r="B8" s="1"/>
      <c r="C8" s="38"/>
      <c r="D8" s="682" t="s">
        <v>87</v>
      </c>
      <c r="E8" s="39" t="s">
        <v>87</v>
      </c>
      <c r="F8" s="682" t="s">
        <v>87</v>
      </c>
      <c r="G8" s="39" t="s">
        <v>87</v>
      </c>
    </row>
    <row r="9" spans="2:7" s="193" customFormat="1" ht="23.5" x14ac:dyDescent="0.55000000000000004">
      <c r="B9" s="145" t="s">
        <v>321</v>
      </c>
      <c r="C9" s="195" t="s">
        <v>650</v>
      </c>
      <c r="D9" s="745"/>
      <c r="E9" s="192"/>
      <c r="F9" s="745"/>
      <c r="G9" s="192"/>
    </row>
    <row r="10" spans="2:7" s="75" customFormat="1" ht="18.5" x14ac:dyDescent="0.45">
      <c r="B10" s="198" t="s">
        <v>405</v>
      </c>
      <c r="C10" s="201" t="s">
        <v>406</v>
      </c>
      <c r="D10" s="740"/>
      <c r="E10" s="81"/>
      <c r="F10" s="740"/>
      <c r="G10" s="81"/>
    </row>
    <row r="11" spans="2:7" ht="15.5" x14ac:dyDescent="0.35">
      <c r="B11" s="1"/>
      <c r="C11" s="83" t="s">
        <v>407</v>
      </c>
      <c r="D11" s="741" t="s">
        <v>266</v>
      </c>
      <c r="E11" s="153" t="s">
        <v>267</v>
      </c>
      <c r="F11" s="741" t="s">
        <v>268</v>
      </c>
      <c r="G11" s="153" t="s">
        <v>268</v>
      </c>
    </row>
    <row r="12" spans="2:7" ht="15.5" x14ac:dyDescent="0.35">
      <c r="B12" s="1"/>
      <c r="C12" s="83"/>
      <c r="D12" s="741"/>
      <c r="E12" s="153"/>
      <c r="F12" s="741"/>
      <c r="G12" s="153"/>
    </row>
    <row r="13" spans="2:7" x14ac:dyDescent="0.35">
      <c r="B13" s="1"/>
      <c r="C13" s="5" t="s">
        <v>408</v>
      </c>
      <c r="D13" s="746" t="s">
        <v>428</v>
      </c>
      <c r="E13" s="164" t="s">
        <v>429</v>
      </c>
      <c r="F13" s="750" t="s">
        <v>268</v>
      </c>
      <c r="G13" s="165" t="s">
        <v>268</v>
      </c>
    </row>
    <row r="14" spans="2:7" x14ac:dyDescent="0.35">
      <c r="B14" s="1"/>
      <c r="C14" s="5" t="s">
        <v>409</v>
      </c>
      <c r="D14" s="747" t="s">
        <v>430</v>
      </c>
      <c r="E14" s="166" t="s">
        <v>431</v>
      </c>
      <c r="F14" s="742" t="s">
        <v>268</v>
      </c>
      <c r="G14" s="167" t="s">
        <v>268</v>
      </c>
    </row>
    <row r="15" spans="2:7" x14ac:dyDescent="0.35">
      <c r="B15" s="1"/>
      <c r="C15" s="5"/>
      <c r="D15" s="741"/>
      <c r="E15" s="154"/>
      <c r="F15" s="741"/>
      <c r="G15" s="154"/>
    </row>
    <row r="16" spans="2:7" x14ac:dyDescent="0.35">
      <c r="B16" s="1"/>
      <c r="C16" s="5" t="s">
        <v>410</v>
      </c>
      <c r="D16" s="741" t="s">
        <v>268</v>
      </c>
      <c r="E16" s="154" t="s">
        <v>268</v>
      </c>
      <c r="F16" s="741" t="s">
        <v>285</v>
      </c>
      <c r="G16" s="154" t="s">
        <v>286</v>
      </c>
    </row>
    <row r="17" spans="2:7" x14ac:dyDescent="0.35">
      <c r="B17" s="1"/>
      <c r="C17" s="5" t="s">
        <v>411</v>
      </c>
      <c r="D17" s="741" t="s">
        <v>268</v>
      </c>
      <c r="E17" s="154" t="s">
        <v>268</v>
      </c>
      <c r="F17" s="741" t="s">
        <v>283</v>
      </c>
      <c r="G17" s="154" t="s">
        <v>268</v>
      </c>
    </row>
    <row r="18" spans="2:7" x14ac:dyDescent="0.35">
      <c r="B18" s="1"/>
      <c r="C18" s="5" t="s">
        <v>412</v>
      </c>
      <c r="D18" s="741">
        <v>-32896</v>
      </c>
      <c r="E18" s="154" t="s">
        <v>432</v>
      </c>
      <c r="F18" s="741">
        <v>-32425</v>
      </c>
      <c r="G18" s="154" t="s">
        <v>433</v>
      </c>
    </row>
    <row r="19" spans="2:7" x14ac:dyDescent="0.35">
      <c r="B19" s="1"/>
      <c r="C19" s="5" t="s">
        <v>413</v>
      </c>
      <c r="D19" s="741" t="s">
        <v>434</v>
      </c>
      <c r="E19" s="154" t="s">
        <v>435</v>
      </c>
      <c r="F19" s="741" t="s">
        <v>434</v>
      </c>
      <c r="G19" s="154" t="s">
        <v>435</v>
      </c>
    </row>
    <row r="20" spans="2:7" x14ac:dyDescent="0.35">
      <c r="B20" s="1"/>
      <c r="C20" s="5" t="s">
        <v>414</v>
      </c>
      <c r="D20" s="741" t="s">
        <v>436</v>
      </c>
      <c r="E20" s="154" t="s">
        <v>437</v>
      </c>
      <c r="F20" s="741" t="s">
        <v>438</v>
      </c>
      <c r="G20" s="154" t="s">
        <v>437</v>
      </c>
    </row>
    <row r="21" spans="2:7" ht="16.5" x14ac:dyDescent="0.35">
      <c r="B21" s="1"/>
      <c r="C21" s="5" t="s">
        <v>426</v>
      </c>
      <c r="D21" s="741" t="s">
        <v>439</v>
      </c>
      <c r="E21" s="154" t="s">
        <v>440</v>
      </c>
      <c r="F21" s="741" t="s">
        <v>439</v>
      </c>
      <c r="G21" s="154" t="s">
        <v>441</v>
      </c>
    </row>
    <row r="22" spans="2:7" ht="16.5" x14ac:dyDescent="0.35">
      <c r="B22" s="1"/>
      <c r="C22" s="5" t="s">
        <v>427</v>
      </c>
      <c r="D22" s="741" t="s">
        <v>268</v>
      </c>
      <c r="E22" s="154" t="s">
        <v>442</v>
      </c>
      <c r="F22" s="741" t="s">
        <v>268</v>
      </c>
      <c r="G22" s="155" t="s">
        <v>442</v>
      </c>
    </row>
    <row r="23" spans="2:7" x14ac:dyDescent="0.35">
      <c r="B23" s="1"/>
      <c r="C23" s="5" t="s">
        <v>415</v>
      </c>
      <c r="D23" s="741" t="s">
        <v>443</v>
      </c>
      <c r="E23" s="55" t="s">
        <v>444</v>
      </c>
      <c r="F23" s="698" t="s">
        <v>268</v>
      </c>
      <c r="G23" s="156" t="s">
        <v>268</v>
      </c>
    </row>
    <row r="24" spans="2:7" x14ac:dyDescent="0.35">
      <c r="B24" s="1"/>
      <c r="C24" s="5" t="s">
        <v>416</v>
      </c>
      <c r="D24" s="741" t="s">
        <v>445</v>
      </c>
      <c r="E24" s="55" t="s">
        <v>446</v>
      </c>
      <c r="F24" s="698" t="s">
        <v>447</v>
      </c>
      <c r="G24" s="55" t="s">
        <v>448</v>
      </c>
    </row>
    <row r="25" spans="2:7" ht="15.5" x14ac:dyDescent="0.35">
      <c r="B25" s="1"/>
      <c r="C25" s="170"/>
      <c r="D25" s="748" t="s">
        <v>449</v>
      </c>
      <c r="E25" s="168" t="s">
        <v>450</v>
      </c>
      <c r="F25" s="751" t="s">
        <v>451</v>
      </c>
      <c r="G25" s="169" t="s">
        <v>452</v>
      </c>
    </row>
    <row r="26" spans="2:7" s="75" customFormat="1" ht="18.5" x14ac:dyDescent="0.45">
      <c r="B26" s="198">
        <v>6.3</v>
      </c>
      <c r="C26" s="201" t="s">
        <v>417</v>
      </c>
      <c r="D26" s="740"/>
      <c r="E26" s="81"/>
      <c r="F26" s="752"/>
      <c r="G26" s="81"/>
    </row>
    <row r="27" spans="2:7" x14ac:dyDescent="0.35">
      <c r="B27" s="1"/>
      <c r="C27" s="5" t="s">
        <v>418</v>
      </c>
      <c r="D27" s="741" t="s">
        <v>453</v>
      </c>
      <c r="E27" s="55" t="s">
        <v>454</v>
      </c>
      <c r="F27" s="698" t="s">
        <v>455</v>
      </c>
      <c r="G27" s="55" t="s">
        <v>456</v>
      </c>
    </row>
    <row r="28" spans="2:7" x14ac:dyDescent="0.35">
      <c r="B28" s="1"/>
      <c r="C28" s="5"/>
      <c r="D28" s="741"/>
      <c r="E28" s="55"/>
      <c r="F28" s="698"/>
      <c r="G28" s="55"/>
    </row>
    <row r="29" spans="2:7" x14ac:dyDescent="0.35">
      <c r="B29" s="1"/>
      <c r="C29" s="5" t="s">
        <v>419</v>
      </c>
      <c r="D29" s="746" t="s">
        <v>457</v>
      </c>
      <c r="E29" s="97" t="s">
        <v>458</v>
      </c>
      <c r="F29" s="711" t="s">
        <v>268</v>
      </c>
      <c r="G29" s="98" t="s">
        <v>268</v>
      </c>
    </row>
    <row r="30" spans="2:7" x14ac:dyDescent="0.35">
      <c r="B30" s="1"/>
      <c r="C30" s="5" t="s">
        <v>420</v>
      </c>
      <c r="D30" s="749" t="s">
        <v>459</v>
      </c>
      <c r="E30" s="55" t="s">
        <v>460</v>
      </c>
      <c r="F30" s="698" t="s">
        <v>268</v>
      </c>
      <c r="G30" s="95" t="s">
        <v>268</v>
      </c>
    </row>
    <row r="31" spans="2:7" ht="15.5" x14ac:dyDescent="0.35">
      <c r="B31" s="1"/>
      <c r="C31" s="83" t="s">
        <v>421</v>
      </c>
      <c r="D31" s="747" t="s">
        <v>455</v>
      </c>
      <c r="E31" s="92" t="s">
        <v>456</v>
      </c>
      <c r="F31" s="709" t="s">
        <v>455</v>
      </c>
      <c r="G31" s="171" t="s">
        <v>456</v>
      </c>
    </row>
    <row r="32" spans="2:7" ht="15.5" x14ac:dyDescent="0.35">
      <c r="B32" s="1"/>
      <c r="C32" s="83"/>
      <c r="D32" s="741"/>
      <c r="E32" s="55"/>
      <c r="F32" s="698"/>
      <c r="G32" s="156"/>
    </row>
    <row r="33" spans="2:7" ht="15.5" x14ac:dyDescent="0.35">
      <c r="B33" s="1"/>
      <c r="C33" s="83" t="s">
        <v>422</v>
      </c>
      <c r="D33" s="741">
        <v>-4270584</v>
      </c>
      <c r="E33" s="55">
        <v>-4433043</v>
      </c>
      <c r="F33" s="698">
        <v>-60644</v>
      </c>
      <c r="G33" s="156">
        <v>-49190</v>
      </c>
    </row>
    <row r="34" spans="2:7" ht="15.5" x14ac:dyDescent="0.35">
      <c r="B34" s="1"/>
      <c r="C34" s="83"/>
      <c r="D34" s="741"/>
      <c r="E34" s="55"/>
      <c r="F34" s="698"/>
      <c r="G34" s="156"/>
    </row>
    <row r="35" spans="2:7" x14ac:dyDescent="0.35">
      <c r="B35" s="1"/>
      <c r="C35" s="5" t="s">
        <v>419</v>
      </c>
      <c r="D35" s="746">
        <v>-4173139</v>
      </c>
      <c r="E35" s="97">
        <v>-4350174</v>
      </c>
      <c r="F35" s="711" t="s">
        <v>268</v>
      </c>
      <c r="G35" s="98" t="s">
        <v>268</v>
      </c>
    </row>
    <row r="36" spans="2:7" x14ac:dyDescent="0.35">
      <c r="B36" s="1"/>
      <c r="C36" s="5" t="s">
        <v>423</v>
      </c>
      <c r="D36" s="749">
        <v>-36801</v>
      </c>
      <c r="E36" s="55">
        <v>-33679</v>
      </c>
      <c r="F36" s="698" t="s">
        <v>268</v>
      </c>
      <c r="G36" s="95" t="s">
        <v>268</v>
      </c>
    </row>
    <row r="37" spans="2:7" x14ac:dyDescent="0.35">
      <c r="B37" s="1"/>
      <c r="C37" s="5" t="s">
        <v>424</v>
      </c>
      <c r="D37" s="747">
        <v>-60644</v>
      </c>
      <c r="E37" s="92">
        <v>-49190</v>
      </c>
      <c r="F37" s="709">
        <v>-60644</v>
      </c>
      <c r="G37" s="96">
        <v>-49190</v>
      </c>
    </row>
    <row r="38" spans="2:7" x14ac:dyDescent="0.35">
      <c r="B38" s="1"/>
      <c r="C38" s="40"/>
      <c r="D38" s="742"/>
      <c r="E38" s="92"/>
      <c r="F38" s="709"/>
      <c r="G38" s="168"/>
    </row>
    <row r="39" spans="2:7" ht="16" thickBot="1" x14ac:dyDescent="0.4">
      <c r="B39" s="1"/>
      <c r="C39" s="211" t="s">
        <v>425</v>
      </c>
      <c r="D39" s="743">
        <f>++D27+D33</f>
        <v>134604</v>
      </c>
      <c r="E39" s="160">
        <v>123586</v>
      </c>
      <c r="F39" s="744">
        <f t="shared" ref="F39:G39" si="0">++F27+F33</f>
        <v>12731</v>
      </c>
      <c r="G39" s="160">
        <f t="shared" si="0"/>
        <v>12240</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7BB0-E1BE-4510-8581-CC2EA15FD4B3}">
  <dimension ref="B7:H26"/>
  <sheetViews>
    <sheetView showGridLines="0" topLeftCell="C1" zoomScale="80" zoomScaleNormal="80" workbookViewId="0">
      <selection activeCell="E25" sqref="E25"/>
    </sheetView>
  </sheetViews>
  <sheetFormatPr defaultRowHeight="14.5" x14ac:dyDescent="0.35"/>
  <cols>
    <col min="2" max="2" width="3.81640625" bestFit="1" customWidth="1"/>
    <col min="3" max="3" width="102.453125" customWidth="1"/>
    <col min="4" max="4" width="6" bestFit="1" customWidth="1"/>
    <col min="5" max="5" width="14.26953125" customWidth="1"/>
    <col min="6" max="6" width="13.26953125" customWidth="1"/>
    <col min="7" max="7" width="12.1796875" customWidth="1"/>
    <col min="8" max="8" width="14.26953125" customWidth="1"/>
  </cols>
  <sheetData>
    <row r="7" spans="2:8" ht="16" thickBot="1" x14ac:dyDescent="0.4">
      <c r="B7" s="1"/>
      <c r="C7" s="1"/>
      <c r="D7" s="1"/>
      <c r="E7" s="137" t="s">
        <v>84</v>
      </c>
      <c r="F7" s="68"/>
      <c r="G7" s="137" t="s">
        <v>85</v>
      </c>
      <c r="H7" s="68"/>
    </row>
    <row r="8" spans="2:8" x14ac:dyDescent="0.35">
      <c r="B8" s="1"/>
      <c r="C8" s="1"/>
      <c r="D8" s="1"/>
      <c r="E8" s="681" t="s">
        <v>348</v>
      </c>
      <c r="F8" s="2" t="s">
        <v>349</v>
      </c>
      <c r="G8" s="681" t="s">
        <v>348</v>
      </c>
      <c r="H8" s="2" t="s">
        <v>349</v>
      </c>
    </row>
    <row r="9" spans="2:8" ht="15" thickBot="1" x14ac:dyDescent="0.4">
      <c r="B9" s="1"/>
      <c r="C9" s="38"/>
      <c r="D9" s="172"/>
      <c r="E9" s="682" t="s">
        <v>350</v>
      </c>
      <c r="F9" s="39" t="s">
        <v>350</v>
      </c>
      <c r="G9" s="682" t="s">
        <v>350</v>
      </c>
      <c r="H9" s="39" t="s">
        <v>350</v>
      </c>
    </row>
    <row r="10" spans="2:8" s="193" customFormat="1" ht="21" x14ac:dyDescent="0.5">
      <c r="B10" s="145" t="s">
        <v>461</v>
      </c>
      <c r="C10" s="146" t="s">
        <v>462</v>
      </c>
      <c r="D10" s="161"/>
      <c r="E10" s="745"/>
      <c r="F10" s="192"/>
      <c r="G10" s="745"/>
      <c r="H10" s="192"/>
    </row>
    <row r="11" spans="2:8" s="75" customFormat="1" ht="18.5" x14ac:dyDescent="0.45">
      <c r="B11" s="200" t="s">
        <v>463</v>
      </c>
      <c r="C11" s="201" t="s">
        <v>92</v>
      </c>
      <c r="D11" s="199"/>
      <c r="E11" s="740"/>
      <c r="F11" s="81"/>
      <c r="G11" s="740"/>
      <c r="H11" s="81"/>
    </row>
    <row r="12" spans="2:8" x14ac:dyDescent="0.35">
      <c r="B12" s="1"/>
      <c r="C12" s="5" t="s">
        <v>464</v>
      </c>
      <c r="D12" s="5"/>
      <c r="E12" s="741" t="s">
        <v>472</v>
      </c>
      <c r="F12" s="153" t="s">
        <v>473</v>
      </c>
      <c r="G12" s="741" t="s">
        <v>474</v>
      </c>
      <c r="H12" s="153" t="s">
        <v>475</v>
      </c>
    </row>
    <row r="13" spans="2:8" x14ac:dyDescent="0.35">
      <c r="B13" s="1"/>
      <c r="C13" s="5" t="s">
        <v>465</v>
      </c>
      <c r="D13" s="5"/>
      <c r="E13" s="741" t="s">
        <v>476</v>
      </c>
      <c r="F13" s="153" t="s">
        <v>477</v>
      </c>
      <c r="G13" s="741" t="s">
        <v>478</v>
      </c>
      <c r="H13" s="153" t="s">
        <v>479</v>
      </c>
    </row>
    <row r="14" spans="2:8" x14ac:dyDescent="0.35">
      <c r="B14" s="1"/>
      <c r="C14" s="5" t="s">
        <v>466</v>
      </c>
      <c r="D14" s="5"/>
      <c r="E14" s="741" t="s">
        <v>480</v>
      </c>
      <c r="F14" s="154" t="s">
        <v>481</v>
      </c>
      <c r="G14" s="741" t="s">
        <v>482</v>
      </c>
      <c r="H14" s="154" t="s">
        <v>483</v>
      </c>
    </row>
    <row r="15" spans="2:8" x14ac:dyDescent="0.35">
      <c r="B15" s="1"/>
      <c r="C15" s="5" t="s">
        <v>470</v>
      </c>
      <c r="D15" s="5"/>
      <c r="E15" s="741" t="s">
        <v>484</v>
      </c>
      <c r="F15" s="154" t="s">
        <v>485</v>
      </c>
      <c r="G15" s="741" t="s">
        <v>486</v>
      </c>
      <c r="H15" s="154" t="s">
        <v>487</v>
      </c>
    </row>
    <row r="16" spans="2:8" x14ac:dyDescent="0.35">
      <c r="B16" s="1"/>
      <c r="C16" s="5"/>
      <c r="D16" s="5"/>
      <c r="E16" s="741"/>
      <c r="F16" s="154"/>
      <c r="G16" s="741"/>
      <c r="H16" s="154"/>
    </row>
    <row r="17" spans="2:8" x14ac:dyDescent="0.35">
      <c r="B17" s="1"/>
      <c r="C17" s="5" t="s">
        <v>467</v>
      </c>
      <c r="D17" s="175"/>
      <c r="E17" s="746" t="s">
        <v>488</v>
      </c>
      <c r="F17" s="164" t="s">
        <v>489</v>
      </c>
      <c r="G17" s="750" t="s">
        <v>488</v>
      </c>
      <c r="H17" s="165" t="s">
        <v>489</v>
      </c>
    </row>
    <row r="18" spans="2:8" ht="16.5" x14ac:dyDescent="0.35">
      <c r="B18" s="1"/>
      <c r="C18" s="5" t="s">
        <v>1167</v>
      </c>
      <c r="D18" s="175"/>
      <c r="E18" s="747" t="s">
        <v>490</v>
      </c>
      <c r="F18" s="166" t="s">
        <v>491</v>
      </c>
      <c r="G18" s="742" t="s">
        <v>492</v>
      </c>
      <c r="H18" s="167" t="s">
        <v>493</v>
      </c>
    </row>
    <row r="19" spans="2:8" x14ac:dyDescent="0.35">
      <c r="B19" s="1"/>
      <c r="C19" s="5"/>
      <c r="D19" s="175"/>
      <c r="E19" s="741"/>
      <c r="F19" s="154"/>
      <c r="G19" s="741"/>
      <c r="H19" s="154"/>
    </row>
    <row r="20" spans="2:8" ht="16.5" x14ac:dyDescent="0.35">
      <c r="B20" s="1"/>
      <c r="C20" s="5" t="s">
        <v>1168</v>
      </c>
      <c r="D20" s="5"/>
      <c r="E20" s="741" t="s">
        <v>494</v>
      </c>
      <c r="F20" s="154" t="s">
        <v>495</v>
      </c>
      <c r="G20" s="741" t="s">
        <v>496</v>
      </c>
      <c r="H20" s="154" t="s">
        <v>497</v>
      </c>
    </row>
    <row r="21" spans="2:8" x14ac:dyDescent="0.35">
      <c r="B21" s="1"/>
      <c r="C21" s="5"/>
      <c r="D21" s="5"/>
      <c r="E21" s="741"/>
      <c r="F21" s="154"/>
      <c r="G21" s="741"/>
      <c r="H21" s="154"/>
    </row>
    <row r="22" spans="2:8" x14ac:dyDescent="0.35">
      <c r="B22" s="1"/>
      <c r="C22" s="5" t="s">
        <v>468</v>
      </c>
      <c r="D22" s="5"/>
      <c r="E22" s="753" t="s">
        <v>494</v>
      </c>
      <c r="F22" s="177" t="s">
        <v>495</v>
      </c>
      <c r="G22" s="748" t="s">
        <v>496</v>
      </c>
      <c r="H22" s="178" t="s">
        <v>497</v>
      </c>
    </row>
    <row r="23" spans="2:8" x14ac:dyDescent="0.35">
      <c r="B23" s="1"/>
      <c r="C23" s="40"/>
      <c r="D23" s="40"/>
      <c r="E23" s="742"/>
      <c r="F23" s="166"/>
      <c r="G23" s="742"/>
      <c r="H23" s="166"/>
    </row>
    <row r="24" spans="2:8" x14ac:dyDescent="0.35">
      <c r="B24" s="1"/>
      <c r="C24" s="5" t="s">
        <v>471</v>
      </c>
      <c r="D24" s="5"/>
      <c r="E24" s="741" t="s">
        <v>498</v>
      </c>
      <c r="F24" s="154" t="s">
        <v>499</v>
      </c>
      <c r="G24" s="741" t="s">
        <v>500</v>
      </c>
      <c r="H24" s="154" t="s">
        <v>501</v>
      </c>
    </row>
    <row r="25" spans="2:8" x14ac:dyDescent="0.35">
      <c r="B25" s="1"/>
      <c r="C25" s="40" t="s">
        <v>469</v>
      </c>
      <c r="D25" s="40"/>
      <c r="E25" s="742">
        <v>-11703</v>
      </c>
      <c r="F25" s="166">
        <v>-11177</v>
      </c>
      <c r="G25" s="742">
        <v>-11703</v>
      </c>
      <c r="H25" s="166">
        <v>-11177</v>
      </c>
    </row>
    <row r="26" spans="2:8" ht="15" thickBot="1" x14ac:dyDescent="0.4">
      <c r="B26" s="1"/>
      <c r="C26" s="141" t="s">
        <v>347</v>
      </c>
      <c r="D26" s="141"/>
      <c r="E26" s="743" t="s">
        <v>502</v>
      </c>
      <c r="F26" s="179" t="s">
        <v>503</v>
      </c>
      <c r="G26" s="743" t="s">
        <v>504</v>
      </c>
      <c r="H26" s="179" t="s">
        <v>505</v>
      </c>
    </row>
  </sheetData>
  <pageMargins left="0.7" right="0.7" top="0.75" bottom="0.75" header="0.3" footer="0.3"/>
  <ignoredErrors>
    <ignoredError sqref="E24:H24 E12:H15 E17:H18 E20:H20 E22:H22 E26:H26"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8D9C-46ED-42D1-95A0-54C9E092A8DD}">
  <dimension ref="B5:H41"/>
  <sheetViews>
    <sheetView showGridLines="0" topLeftCell="C1" zoomScale="85" zoomScaleNormal="85" workbookViewId="0">
      <selection activeCell="C29" sqref="C29"/>
    </sheetView>
  </sheetViews>
  <sheetFormatPr defaultRowHeight="14.5" x14ac:dyDescent="0.35"/>
  <cols>
    <col min="2" max="2" width="3.81640625" bestFit="1" customWidth="1"/>
    <col min="3" max="3" width="99.453125" customWidth="1"/>
    <col min="4" max="4" width="14.7265625" customWidth="1"/>
    <col min="5" max="6" width="14.54296875" customWidth="1"/>
    <col min="7" max="7" width="14.453125" customWidth="1"/>
  </cols>
  <sheetData>
    <row r="5" spans="2:8" ht="16" thickBot="1" x14ac:dyDescent="0.4">
      <c r="B5" s="1"/>
      <c r="C5" s="1"/>
      <c r="D5" s="137" t="s">
        <v>156</v>
      </c>
      <c r="E5" s="68"/>
      <c r="F5" s="137" t="s">
        <v>85</v>
      </c>
      <c r="G5" s="68"/>
      <c r="H5" s="1"/>
    </row>
    <row r="6" spans="2:8" x14ac:dyDescent="0.35">
      <c r="B6" s="1"/>
      <c r="C6" s="1"/>
      <c r="D6" s="681" t="s">
        <v>348</v>
      </c>
      <c r="E6" s="2" t="s">
        <v>349</v>
      </c>
      <c r="F6" s="681" t="s">
        <v>348</v>
      </c>
      <c r="G6" s="2" t="s">
        <v>349</v>
      </c>
      <c r="H6" s="1"/>
    </row>
    <row r="7" spans="2:8" ht="15" thickBot="1" x14ac:dyDescent="0.4">
      <c r="B7" s="1"/>
      <c r="C7" s="38"/>
      <c r="D7" s="682" t="s">
        <v>350</v>
      </c>
      <c r="E7" s="39" t="s">
        <v>350</v>
      </c>
      <c r="F7" s="682" t="s">
        <v>350</v>
      </c>
      <c r="G7" s="39" t="s">
        <v>350</v>
      </c>
      <c r="H7" s="1"/>
    </row>
    <row r="8" spans="2:8" s="197" customFormat="1" ht="23.5" x14ac:dyDescent="0.55000000000000004">
      <c r="B8" s="194" t="s">
        <v>461</v>
      </c>
      <c r="C8" s="195" t="s">
        <v>648</v>
      </c>
      <c r="D8" s="739"/>
      <c r="E8" s="196"/>
      <c r="F8" s="739"/>
      <c r="G8" s="196"/>
      <c r="H8" s="194"/>
    </row>
    <row r="9" spans="2:8" s="193" customFormat="1" ht="21" x14ac:dyDescent="0.5">
      <c r="B9" s="202" t="s">
        <v>506</v>
      </c>
      <c r="C9" s="203" t="s">
        <v>93</v>
      </c>
      <c r="D9" s="745"/>
      <c r="E9" s="192"/>
      <c r="F9" s="745"/>
      <c r="G9" s="192"/>
      <c r="H9" s="202"/>
    </row>
    <row r="10" spans="2:8" x14ac:dyDescent="0.35">
      <c r="B10" s="1"/>
      <c r="C10" s="5" t="s">
        <v>507</v>
      </c>
      <c r="D10" s="741" t="s">
        <v>527</v>
      </c>
      <c r="E10" s="153" t="s">
        <v>528</v>
      </c>
      <c r="F10" s="741" t="s">
        <v>529</v>
      </c>
      <c r="G10" s="55" t="s">
        <v>530</v>
      </c>
      <c r="H10" s="1"/>
    </row>
    <row r="11" spans="2:8" x14ac:dyDescent="0.35">
      <c r="B11" s="1"/>
      <c r="C11" s="5" t="s">
        <v>513</v>
      </c>
      <c r="D11" s="741" t="s">
        <v>531</v>
      </c>
      <c r="E11" s="153" t="s">
        <v>532</v>
      </c>
      <c r="F11" s="741" t="s">
        <v>533</v>
      </c>
      <c r="G11" s="55" t="s">
        <v>534</v>
      </c>
      <c r="H11" s="1"/>
    </row>
    <row r="12" spans="2:8" x14ac:dyDescent="0.35">
      <c r="B12" s="1"/>
      <c r="C12" s="5"/>
      <c r="D12" s="741"/>
      <c r="E12" s="153"/>
      <c r="F12" s="741"/>
      <c r="G12" s="55"/>
      <c r="H12" s="1"/>
    </row>
    <row r="13" spans="2:8" ht="16.5" x14ac:dyDescent="0.35">
      <c r="B13" s="1"/>
      <c r="C13" s="5" t="s">
        <v>1172</v>
      </c>
      <c r="D13" s="746" t="s">
        <v>535</v>
      </c>
      <c r="E13" s="164" t="s">
        <v>536</v>
      </c>
      <c r="F13" s="750" t="s">
        <v>537</v>
      </c>
      <c r="G13" s="165" t="s">
        <v>538</v>
      </c>
      <c r="H13" s="1"/>
    </row>
    <row r="14" spans="2:8" x14ac:dyDescent="0.35">
      <c r="B14" s="1"/>
      <c r="C14" s="5" t="s">
        <v>514</v>
      </c>
      <c r="D14" s="749" t="s">
        <v>539</v>
      </c>
      <c r="E14" s="154" t="s">
        <v>540</v>
      </c>
      <c r="F14" s="741" t="s">
        <v>541</v>
      </c>
      <c r="G14" s="181" t="s">
        <v>542</v>
      </c>
      <c r="H14" s="1"/>
    </row>
    <row r="15" spans="2:8" x14ac:dyDescent="0.35">
      <c r="B15" s="1"/>
      <c r="C15" s="5" t="s">
        <v>515</v>
      </c>
      <c r="D15" s="747" t="s">
        <v>543</v>
      </c>
      <c r="E15" s="166" t="s">
        <v>544</v>
      </c>
      <c r="F15" s="742" t="s">
        <v>545</v>
      </c>
      <c r="G15" s="167" t="s">
        <v>546</v>
      </c>
      <c r="H15" s="1"/>
    </row>
    <row r="16" spans="2:8" x14ac:dyDescent="0.35">
      <c r="B16" s="1"/>
      <c r="C16" s="5"/>
      <c r="D16" s="741"/>
      <c r="E16" s="154"/>
      <c r="F16" s="741"/>
      <c r="G16" s="154"/>
      <c r="H16" s="1"/>
    </row>
    <row r="17" spans="2:8" x14ac:dyDescent="0.35">
      <c r="B17" s="1"/>
      <c r="C17" s="5" t="s">
        <v>516</v>
      </c>
      <c r="D17" s="741" t="s">
        <v>547</v>
      </c>
      <c r="E17" s="154" t="s">
        <v>548</v>
      </c>
      <c r="F17" s="741" t="s">
        <v>547</v>
      </c>
      <c r="G17" s="154" t="s">
        <v>548</v>
      </c>
      <c r="H17" s="1"/>
    </row>
    <row r="18" spans="2:8" x14ac:dyDescent="0.35">
      <c r="B18" s="1"/>
      <c r="C18" s="5" t="s">
        <v>517</v>
      </c>
      <c r="D18" s="741" t="s">
        <v>549</v>
      </c>
      <c r="E18" s="154" t="s">
        <v>550</v>
      </c>
      <c r="F18" s="741" t="s">
        <v>551</v>
      </c>
      <c r="G18" s="154" t="s">
        <v>552</v>
      </c>
      <c r="H18" s="1"/>
    </row>
    <row r="19" spans="2:8" x14ac:dyDescent="0.35">
      <c r="B19" s="1"/>
      <c r="C19" s="5"/>
      <c r="D19" s="741"/>
      <c r="E19" s="154"/>
      <c r="F19" s="741"/>
      <c r="G19" s="154"/>
      <c r="H19" s="1"/>
    </row>
    <row r="20" spans="2:8" x14ac:dyDescent="0.35">
      <c r="B20" s="1"/>
      <c r="C20" s="5" t="s">
        <v>518</v>
      </c>
      <c r="D20" s="746" t="s">
        <v>553</v>
      </c>
      <c r="E20" s="164" t="s">
        <v>554</v>
      </c>
      <c r="F20" s="750" t="s">
        <v>555</v>
      </c>
      <c r="G20" s="165" t="s">
        <v>556</v>
      </c>
      <c r="H20" s="1"/>
    </row>
    <row r="21" spans="2:8" x14ac:dyDescent="0.35">
      <c r="B21" s="1"/>
      <c r="C21" s="5" t="s">
        <v>519</v>
      </c>
      <c r="D21" s="749" t="s">
        <v>557</v>
      </c>
      <c r="E21" s="154" t="s">
        <v>558</v>
      </c>
      <c r="F21" s="741" t="s">
        <v>557</v>
      </c>
      <c r="G21" s="181" t="s">
        <v>558</v>
      </c>
      <c r="H21" s="1"/>
    </row>
    <row r="22" spans="2:8" x14ac:dyDescent="0.35">
      <c r="B22" s="1"/>
      <c r="C22" s="5" t="s">
        <v>520</v>
      </c>
      <c r="D22" s="749" t="s">
        <v>559</v>
      </c>
      <c r="E22" s="154" t="s">
        <v>560</v>
      </c>
      <c r="F22" s="741" t="s">
        <v>559</v>
      </c>
      <c r="G22" s="181" t="s">
        <v>560</v>
      </c>
      <c r="H22" s="1"/>
    </row>
    <row r="23" spans="2:8" ht="16.5" x14ac:dyDescent="0.35">
      <c r="B23" s="1"/>
      <c r="C23" s="5" t="s">
        <v>1171</v>
      </c>
      <c r="D23" s="749" t="s">
        <v>561</v>
      </c>
      <c r="E23" s="154" t="s">
        <v>562</v>
      </c>
      <c r="F23" s="741" t="s">
        <v>561</v>
      </c>
      <c r="G23" s="181" t="s">
        <v>562</v>
      </c>
      <c r="H23" s="1"/>
    </row>
    <row r="24" spans="2:8" x14ac:dyDescent="0.35">
      <c r="B24" s="1"/>
      <c r="C24" s="5" t="s">
        <v>521</v>
      </c>
      <c r="D24" s="747" t="s">
        <v>563</v>
      </c>
      <c r="E24" s="166" t="s">
        <v>564</v>
      </c>
      <c r="F24" s="742" t="s">
        <v>563</v>
      </c>
      <c r="G24" s="182" t="s">
        <v>564</v>
      </c>
      <c r="H24" s="1"/>
    </row>
    <row r="25" spans="2:8" x14ac:dyDescent="0.35">
      <c r="B25" s="1"/>
      <c r="C25" s="5"/>
      <c r="D25" s="741"/>
      <c r="E25" s="154"/>
      <c r="F25" s="741"/>
      <c r="G25" s="155"/>
      <c r="H25" s="1"/>
    </row>
    <row r="26" spans="2:8" x14ac:dyDescent="0.35">
      <c r="B26" s="1"/>
      <c r="C26" s="5" t="s">
        <v>522</v>
      </c>
      <c r="D26" s="741" t="s">
        <v>565</v>
      </c>
      <c r="E26" s="55" t="s">
        <v>566</v>
      </c>
      <c r="F26" s="698" t="s">
        <v>567</v>
      </c>
      <c r="G26" s="155" t="s">
        <v>568</v>
      </c>
      <c r="H26" s="1"/>
    </row>
    <row r="27" spans="2:8" x14ac:dyDescent="0.35">
      <c r="B27" s="1"/>
      <c r="C27" s="5" t="s">
        <v>508</v>
      </c>
      <c r="D27" s="741" t="s">
        <v>569</v>
      </c>
      <c r="E27" s="55" t="s">
        <v>268</v>
      </c>
      <c r="F27" s="698" t="s">
        <v>569</v>
      </c>
      <c r="G27" s="55" t="s">
        <v>268</v>
      </c>
      <c r="H27" s="1"/>
    </row>
    <row r="28" spans="2:8" ht="16.5" x14ac:dyDescent="0.35">
      <c r="B28" s="1"/>
      <c r="C28" s="5" t="s">
        <v>1173</v>
      </c>
      <c r="D28" s="741" t="s">
        <v>268</v>
      </c>
      <c r="E28" s="55" t="s">
        <v>268</v>
      </c>
      <c r="F28" s="698" t="s">
        <v>570</v>
      </c>
      <c r="G28" s="155" t="s">
        <v>268</v>
      </c>
      <c r="H28" s="1"/>
    </row>
    <row r="29" spans="2:8" x14ac:dyDescent="0.35">
      <c r="B29" s="157"/>
      <c r="C29" s="180" t="s">
        <v>509</v>
      </c>
      <c r="D29" s="741" t="s">
        <v>571</v>
      </c>
      <c r="E29" s="55" t="s">
        <v>572</v>
      </c>
      <c r="F29" s="698" t="s">
        <v>573</v>
      </c>
      <c r="G29" s="55" t="s">
        <v>574</v>
      </c>
      <c r="H29" s="157"/>
    </row>
    <row r="30" spans="2:8" ht="16.5" x14ac:dyDescent="0.35">
      <c r="B30" s="1"/>
      <c r="C30" s="5" t="s">
        <v>1174</v>
      </c>
      <c r="D30" s="741" t="s">
        <v>575</v>
      </c>
      <c r="E30" s="55" t="s">
        <v>576</v>
      </c>
      <c r="F30" s="698" t="s">
        <v>577</v>
      </c>
      <c r="G30" s="55" t="s">
        <v>578</v>
      </c>
      <c r="H30" s="1"/>
    </row>
    <row r="31" spans="2:8" x14ac:dyDescent="0.35">
      <c r="B31" s="1"/>
      <c r="C31" s="5" t="s">
        <v>523</v>
      </c>
      <c r="D31" s="741" t="s">
        <v>579</v>
      </c>
      <c r="E31" s="55" t="s">
        <v>580</v>
      </c>
      <c r="F31" s="698" t="s">
        <v>579</v>
      </c>
      <c r="G31" s="55" t="s">
        <v>580</v>
      </c>
      <c r="H31" s="1"/>
    </row>
    <row r="32" spans="2:8" x14ac:dyDescent="0.35">
      <c r="B32" s="1"/>
      <c r="C32" s="5" t="s">
        <v>524</v>
      </c>
      <c r="D32" s="741" t="s">
        <v>581</v>
      </c>
      <c r="E32" s="55" t="s">
        <v>582</v>
      </c>
      <c r="F32" s="698" t="s">
        <v>583</v>
      </c>
      <c r="G32" s="55" t="s">
        <v>584</v>
      </c>
      <c r="H32" s="1"/>
    </row>
    <row r="33" spans="2:8" ht="16.5" x14ac:dyDescent="0.35">
      <c r="B33" s="1"/>
      <c r="C33" s="5" t="s">
        <v>1175</v>
      </c>
      <c r="D33" s="741" t="s">
        <v>268</v>
      </c>
      <c r="E33" s="55" t="s">
        <v>268</v>
      </c>
      <c r="F33" s="698" t="s">
        <v>585</v>
      </c>
      <c r="G33" s="55" t="s">
        <v>585</v>
      </c>
      <c r="H33" s="1"/>
    </row>
    <row r="34" spans="2:8" x14ac:dyDescent="0.35">
      <c r="B34" s="1"/>
      <c r="C34" s="5" t="s">
        <v>510</v>
      </c>
      <c r="D34" s="741" t="s">
        <v>586</v>
      </c>
      <c r="E34" s="55" t="s">
        <v>587</v>
      </c>
      <c r="F34" s="698" t="s">
        <v>588</v>
      </c>
      <c r="G34" s="155" t="s">
        <v>589</v>
      </c>
      <c r="H34" s="1"/>
    </row>
    <row r="35" spans="2:8" x14ac:dyDescent="0.35">
      <c r="B35" s="1"/>
      <c r="C35" s="5" t="s">
        <v>511</v>
      </c>
      <c r="D35" s="741" t="s">
        <v>590</v>
      </c>
      <c r="E35" s="55" t="s">
        <v>591</v>
      </c>
      <c r="F35" s="698" t="s">
        <v>592</v>
      </c>
      <c r="G35" s="155" t="s">
        <v>593</v>
      </c>
      <c r="H35" s="1"/>
    </row>
    <row r="36" spans="2:8" x14ac:dyDescent="0.35">
      <c r="B36" s="1"/>
      <c r="C36" s="5" t="s">
        <v>512</v>
      </c>
      <c r="D36" s="741" t="s">
        <v>594</v>
      </c>
      <c r="E36" s="55" t="s">
        <v>595</v>
      </c>
      <c r="F36" s="698" t="s">
        <v>596</v>
      </c>
      <c r="G36" s="155" t="s">
        <v>597</v>
      </c>
      <c r="H36" s="1"/>
    </row>
    <row r="37" spans="2:8" ht="16.5" x14ac:dyDescent="0.35">
      <c r="B37" s="1"/>
      <c r="C37" s="5" t="s">
        <v>1176</v>
      </c>
      <c r="D37" s="741" t="s">
        <v>598</v>
      </c>
      <c r="E37" s="55" t="s">
        <v>599</v>
      </c>
      <c r="F37" s="698" t="s">
        <v>600</v>
      </c>
      <c r="G37" s="155" t="s">
        <v>601</v>
      </c>
      <c r="H37" s="1"/>
    </row>
    <row r="38" spans="2:8" x14ac:dyDescent="0.35">
      <c r="B38" s="1"/>
      <c r="C38" s="5" t="s">
        <v>525</v>
      </c>
      <c r="D38" s="741" t="s">
        <v>602</v>
      </c>
      <c r="E38" s="55" t="s">
        <v>603</v>
      </c>
      <c r="F38" s="698" t="s">
        <v>604</v>
      </c>
      <c r="G38" s="55" t="s">
        <v>605</v>
      </c>
      <c r="H38" s="1"/>
    </row>
    <row r="39" spans="2:8" ht="16.5" x14ac:dyDescent="0.35">
      <c r="B39" s="1"/>
      <c r="C39" s="5" t="s">
        <v>1177</v>
      </c>
      <c r="D39" s="741" t="s">
        <v>606</v>
      </c>
      <c r="E39" s="55" t="s">
        <v>607</v>
      </c>
      <c r="F39" s="698" t="s">
        <v>608</v>
      </c>
      <c r="G39" s="55" t="s">
        <v>609</v>
      </c>
      <c r="H39" s="1"/>
    </row>
    <row r="40" spans="2:8" x14ac:dyDescent="0.35">
      <c r="B40" s="1"/>
      <c r="C40" s="5" t="s">
        <v>526</v>
      </c>
      <c r="D40" s="741" t="s">
        <v>610</v>
      </c>
      <c r="E40" s="55" t="s">
        <v>611</v>
      </c>
      <c r="F40" s="698" t="s">
        <v>612</v>
      </c>
      <c r="G40" s="55" t="s">
        <v>613</v>
      </c>
      <c r="H40" s="1"/>
    </row>
    <row r="41" spans="2:8" ht="15" thickBot="1" x14ac:dyDescent="0.4">
      <c r="B41" s="1"/>
      <c r="C41" s="141"/>
      <c r="D41" s="743" t="s">
        <v>614</v>
      </c>
      <c r="E41" s="160" t="s">
        <v>615</v>
      </c>
      <c r="F41" s="744" t="s">
        <v>616</v>
      </c>
      <c r="G41" s="160" t="s">
        <v>617</v>
      </c>
      <c r="H41" s="1"/>
    </row>
  </sheetData>
  <pageMargins left="0.7" right="0.7" top="0.75" bottom="0.75" header="0.3" footer="0.3"/>
  <ignoredErrors>
    <ignoredError sqref="D26:G41 D6:G7 D10:G11 D13:G15 D17:G18 D20:G24" numberStoredAsText="1"/>
  </ignoredErrors>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0EE87-6678-4779-AD56-1E8BA8CF99B1}">
  <dimension ref="A5:G29"/>
  <sheetViews>
    <sheetView showGridLines="0" topLeftCell="C1" zoomScale="85" zoomScaleNormal="85" workbookViewId="0">
      <selection activeCell="C9" sqref="C9"/>
    </sheetView>
  </sheetViews>
  <sheetFormatPr defaultRowHeight="14.5" x14ac:dyDescent="0.35"/>
  <cols>
    <col min="2" max="2" width="3.81640625" bestFit="1" customWidth="1"/>
    <col min="3" max="3" width="122.1796875" customWidth="1"/>
    <col min="4" max="4" width="15.453125" style="101" customWidth="1"/>
    <col min="5" max="5" width="16.7265625" customWidth="1"/>
    <col min="6" max="6" width="14.26953125" customWidth="1"/>
    <col min="7" max="7" width="15.26953125" customWidth="1"/>
  </cols>
  <sheetData>
    <row r="5" spans="1:7" x14ac:dyDescent="0.35">
      <c r="A5" s="1"/>
      <c r="B5" s="1"/>
      <c r="C5" s="1"/>
      <c r="D5" s="51"/>
      <c r="E5" s="1"/>
      <c r="F5" s="1"/>
      <c r="G5" s="1"/>
    </row>
    <row r="6" spans="1:7" x14ac:dyDescent="0.35">
      <c r="A6" s="1"/>
      <c r="B6" s="1"/>
      <c r="C6" s="1"/>
      <c r="D6" s="51"/>
      <c r="E6" s="1"/>
      <c r="F6" s="1"/>
      <c r="G6" s="1"/>
    </row>
    <row r="7" spans="1:7" x14ac:dyDescent="0.35">
      <c r="A7" s="1"/>
      <c r="B7" s="1"/>
      <c r="C7" s="1"/>
      <c r="D7" s="51"/>
      <c r="E7" s="1"/>
      <c r="F7" s="1"/>
      <c r="G7" s="1"/>
    </row>
    <row r="8" spans="1:7" ht="16" thickBot="1" x14ac:dyDescent="0.4">
      <c r="A8" s="1"/>
      <c r="B8" s="1"/>
      <c r="C8" s="1"/>
      <c r="D8" s="184" t="s">
        <v>84</v>
      </c>
      <c r="E8" s="137"/>
      <c r="F8" s="68" t="s">
        <v>85</v>
      </c>
      <c r="G8" s="137"/>
    </row>
    <row r="9" spans="1:7" x14ac:dyDescent="0.35">
      <c r="A9" s="1"/>
      <c r="B9" s="1"/>
      <c r="C9" s="1"/>
      <c r="D9" s="681" t="s">
        <v>348</v>
      </c>
      <c r="E9" s="51" t="s">
        <v>349</v>
      </c>
      <c r="F9" s="757" t="s">
        <v>348</v>
      </c>
      <c r="G9" s="51" t="s">
        <v>349</v>
      </c>
    </row>
    <row r="10" spans="1:7" ht="15" thickBot="1" x14ac:dyDescent="0.4">
      <c r="A10" s="1"/>
      <c r="B10" s="1"/>
      <c r="C10" s="38"/>
      <c r="D10" s="754" t="s">
        <v>350</v>
      </c>
      <c r="E10" s="216" t="s">
        <v>350</v>
      </c>
      <c r="F10" s="762" t="s">
        <v>350</v>
      </c>
      <c r="G10" s="216" t="s">
        <v>350</v>
      </c>
    </row>
    <row r="11" spans="1:7" s="197" customFormat="1" ht="23.5" x14ac:dyDescent="0.55000000000000004">
      <c r="A11" s="206"/>
      <c r="B11" s="194" t="s">
        <v>461</v>
      </c>
      <c r="C11" s="195" t="s">
        <v>648</v>
      </c>
      <c r="D11" s="755"/>
      <c r="E11" s="207"/>
      <c r="F11" s="763"/>
      <c r="G11" s="208"/>
    </row>
    <row r="12" spans="1:7" s="191" customFormat="1" ht="21" x14ac:dyDescent="0.45">
      <c r="A12" s="204"/>
      <c r="B12" s="200" t="s">
        <v>618</v>
      </c>
      <c r="C12" s="201" t="s">
        <v>649</v>
      </c>
      <c r="D12" s="756"/>
      <c r="E12" s="205"/>
      <c r="F12" s="764"/>
      <c r="G12" s="205"/>
    </row>
    <row r="13" spans="1:7" x14ac:dyDescent="0.35">
      <c r="A13" s="1"/>
      <c r="B13" s="1"/>
      <c r="C13" s="5" t="s">
        <v>407</v>
      </c>
      <c r="D13" s="757" t="s">
        <v>628</v>
      </c>
      <c r="E13" s="134" t="s">
        <v>629</v>
      </c>
      <c r="F13" s="765" t="s">
        <v>268</v>
      </c>
      <c r="G13" s="134" t="s">
        <v>268</v>
      </c>
    </row>
    <row r="14" spans="1:7" x14ac:dyDescent="0.35">
      <c r="A14" s="1"/>
      <c r="B14" s="1"/>
      <c r="C14" s="5"/>
      <c r="D14" s="757"/>
      <c r="E14" s="134"/>
      <c r="F14" s="765"/>
      <c r="G14" s="134"/>
    </row>
    <row r="15" spans="1:7" x14ac:dyDescent="0.35">
      <c r="A15" s="1"/>
      <c r="B15" s="1"/>
      <c r="C15" s="5" t="s">
        <v>619</v>
      </c>
      <c r="D15" s="758" t="s">
        <v>630</v>
      </c>
      <c r="E15" s="185" t="s">
        <v>631</v>
      </c>
      <c r="F15" s="766" t="s">
        <v>268</v>
      </c>
      <c r="G15" s="187" t="s">
        <v>268</v>
      </c>
    </row>
    <row r="16" spans="1:7" x14ac:dyDescent="0.35">
      <c r="A16" s="1"/>
      <c r="B16" s="1"/>
      <c r="C16" s="5" t="s">
        <v>620</v>
      </c>
      <c r="D16" s="759" t="s">
        <v>632</v>
      </c>
      <c r="E16" s="186" t="s">
        <v>633</v>
      </c>
      <c r="F16" s="709" t="s">
        <v>268</v>
      </c>
      <c r="G16" s="188" t="s">
        <v>268</v>
      </c>
    </row>
    <row r="17" spans="1:7" x14ac:dyDescent="0.35">
      <c r="A17" s="1"/>
      <c r="B17" s="1"/>
      <c r="C17" s="5"/>
      <c r="D17" s="757"/>
      <c r="E17" s="134"/>
      <c r="F17" s="698"/>
      <c r="G17" s="134"/>
    </row>
    <row r="18" spans="1:7" x14ac:dyDescent="0.35">
      <c r="A18" s="1"/>
      <c r="B18" s="1"/>
      <c r="C18" s="5" t="s">
        <v>621</v>
      </c>
      <c r="D18" s="757" t="s">
        <v>634</v>
      </c>
      <c r="E18" s="134" t="s">
        <v>635</v>
      </c>
      <c r="F18" s="698" t="s">
        <v>634</v>
      </c>
      <c r="G18" s="134" t="s">
        <v>635</v>
      </c>
    </row>
    <row r="19" spans="1:7" ht="16.5" x14ac:dyDescent="0.35">
      <c r="A19" s="1"/>
      <c r="B19" s="1"/>
      <c r="C19" s="40" t="s">
        <v>622</v>
      </c>
      <c r="D19" s="760" t="s">
        <v>636</v>
      </c>
      <c r="E19" s="186" t="s">
        <v>637</v>
      </c>
      <c r="F19" s="709" t="s">
        <v>638</v>
      </c>
      <c r="G19" s="186" t="s">
        <v>639</v>
      </c>
    </row>
    <row r="20" spans="1:7" ht="15" thickBot="1" x14ac:dyDescent="0.4">
      <c r="A20" s="1"/>
      <c r="B20" s="1"/>
      <c r="C20" s="141" t="s">
        <v>623</v>
      </c>
      <c r="D20" s="761" t="s">
        <v>640</v>
      </c>
      <c r="E20" s="189" t="s">
        <v>641</v>
      </c>
      <c r="F20" s="744" t="s">
        <v>642</v>
      </c>
      <c r="G20" s="189" t="s">
        <v>643</v>
      </c>
    </row>
    <row r="21" spans="1:7" s="191" customFormat="1" ht="18.5" x14ac:dyDescent="0.45">
      <c r="A21" s="204"/>
      <c r="B21" s="201" t="s">
        <v>624</v>
      </c>
      <c r="C21" s="201" t="s">
        <v>627</v>
      </c>
      <c r="D21" s="757"/>
      <c r="E21" s="134"/>
      <c r="F21" s="698"/>
      <c r="G21" s="134"/>
    </row>
    <row r="22" spans="1:7" ht="16.5" x14ac:dyDescent="0.35">
      <c r="A22" s="1"/>
      <c r="B22" s="1"/>
      <c r="C22" s="40" t="s">
        <v>625</v>
      </c>
      <c r="D22" s="760" t="s">
        <v>644</v>
      </c>
      <c r="E22" s="186" t="s">
        <v>645</v>
      </c>
      <c r="F22" s="709" t="s">
        <v>646</v>
      </c>
      <c r="G22" s="186" t="s">
        <v>647</v>
      </c>
    </row>
    <row r="23" spans="1:7" ht="15" thickBot="1" x14ac:dyDescent="0.4">
      <c r="A23" s="1"/>
      <c r="B23" s="1"/>
      <c r="C23" s="141" t="s">
        <v>626</v>
      </c>
      <c r="D23" s="768">
        <v>18172</v>
      </c>
      <c r="E23" s="189">
        <v>16581</v>
      </c>
      <c r="F23" s="744">
        <v>18548</v>
      </c>
      <c r="G23" s="189">
        <v>16963</v>
      </c>
    </row>
    <row r="24" spans="1:7" x14ac:dyDescent="0.35">
      <c r="A24" s="1"/>
      <c r="B24" s="1"/>
      <c r="C24" s="5"/>
      <c r="D24" s="2"/>
      <c r="E24" s="134"/>
      <c r="F24" s="156"/>
      <c r="G24" s="134"/>
    </row>
    <row r="25" spans="1:7" x14ac:dyDescent="0.35">
      <c r="B25" s="1"/>
      <c r="C25" s="5"/>
      <c r="D25" s="2"/>
      <c r="E25" s="183"/>
      <c r="F25" s="156"/>
      <c r="G25" s="134"/>
    </row>
    <row r="26" spans="1:7" x14ac:dyDescent="0.35">
      <c r="B26" s="1"/>
      <c r="C26" s="5"/>
      <c r="D26" s="2"/>
      <c r="E26" s="183"/>
      <c r="F26" s="155"/>
      <c r="G26" s="183"/>
    </row>
    <row r="27" spans="1:7" x14ac:dyDescent="0.35">
      <c r="B27" s="1"/>
      <c r="C27" s="5"/>
      <c r="D27" s="2"/>
      <c r="E27" s="183"/>
      <c r="F27" s="155"/>
      <c r="G27" s="183"/>
    </row>
    <row r="28" spans="1:7" x14ac:dyDescent="0.35">
      <c r="B28" s="1"/>
      <c r="C28" s="5"/>
      <c r="D28" s="2"/>
      <c r="E28" s="183"/>
      <c r="F28" s="155"/>
      <c r="G28" s="183"/>
    </row>
    <row r="29" spans="1:7" x14ac:dyDescent="0.35">
      <c r="B29" s="1"/>
      <c r="C29" s="5"/>
      <c r="D29" s="2"/>
      <c r="E29" s="183"/>
      <c r="F29" s="155"/>
      <c r="G29" s="183"/>
    </row>
  </sheetData>
  <pageMargins left="0.7" right="0.7" top="0.75" bottom="0.75" header="0.3" footer="0.3"/>
  <ignoredErrors>
    <ignoredError sqref="D9:G20 D22:G2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B42D-F17D-45F0-AE03-49D2EF05AB91}">
  <dimension ref="A1"/>
  <sheetViews>
    <sheetView showGridLines="0" zoomScale="70" zoomScaleNormal="70" workbookViewId="0">
      <selection activeCell="AG19" sqref="AG19"/>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9C0C-CE21-4152-BA16-ED431783F374}">
  <dimension ref="A6:G35"/>
  <sheetViews>
    <sheetView showGridLines="0" topLeftCell="A4" zoomScale="85" zoomScaleNormal="85" workbookViewId="0">
      <selection activeCell="E32" sqref="E32"/>
    </sheetView>
  </sheetViews>
  <sheetFormatPr defaultRowHeight="14.5" x14ac:dyDescent="0.35"/>
  <cols>
    <col min="2" max="2" width="3.7265625" bestFit="1" customWidth="1"/>
    <col min="3" max="3" width="90.81640625" customWidth="1"/>
    <col min="4" max="4" width="12.7265625" customWidth="1"/>
    <col min="5" max="5" width="12.1796875" customWidth="1"/>
    <col min="6" max="6" width="12" customWidth="1"/>
    <col min="7" max="7" width="13.26953125" customWidth="1"/>
  </cols>
  <sheetData>
    <row r="6" spans="1:7" ht="16" thickBot="1" x14ac:dyDescent="0.4">
      <c r="B6" s="1"/>
      <c r="C6" s="1"/>
      <c r="D6" s="184" t="s">
        <v>84</v>
      </c>
      <c r="E6" s="137"/>
      <c r="F6" s="68" t="s">
        <v>85</v>
      </c>
      <c r="G6" s="137"/>
    </row>
    <row r="7" spans="1:7" x14ac:dyDescent="0.35">
      <c r="B7" s="1"/>
      <c r="C7" s="1"/>
      <c r="D7" s="681" t="s">
        <v>348</v>
      </c>
      <c r="E7" s="51" t="s">
        <v>349</v>
      </c>
      <c r="F7" s="681" t="s">
        <v>348</v>
      </c>
      <c r="G7" s="51" t="s">
        <v>349</v>
      </c>
    </row>
    <row r="8" spans="1:7" ht="15" thickBot="1" x14ac:dyDescent="0.4">
      <c r="B8" s="1"/>
      <c r="C8" s="38"/>
      <c r="D8" s="769" t="s">
        <v>350</v>
      </c>
      <c r="E8" s="216" t="s">
        <v>350</v>
      </c>
      <c r="F8" s="682" t="s">
        <v>350</v>
      </c>
      <c r="G8" s="216" t="s">
        <v>350</v>
      </c>
    </row>
    <row r="9" spans="1:7" ht="23.5" x14ac:dyDescent="0.55000000000000004">
      <c r="A9" s="206"/>
      <c r="B9" s="194" t="s">
        <v>651</v>
      </c>
      <c r="C9" s="195" t="s">
        <v>652</v>
      </c>
      <c r="D9" s="755"/>
      <c r="E9" s="207"/>
      <c r="F9" s="763"/>
      <c r="G9" s="208"/>
    </row>
    <row r="10" spans="1:7" ht="18.5" x14ac:dyDescent="0.45">
      <c r="A10" s="204"/>
      <c r="B10" s="200" t="s">
        <v>653</v>
      </c>
      <c r="C10" s="201" t="s">
        <v>654</v>
      </c>
      <c r="D10" s="756"/>
      <c r="E10" s="205"/>
      <c r="F10" s="764"/>
      <c r="G10" s="205"/>
    </row>
    <row r="11" spans="1:7" x14ac:dyDescent="0.35">
      <c r="B11" s="1"/>
      <c r="C11" s="5" t="s">
        <v>655</v>
      </c>
      <c r="D11" s="741"/>
      <c r="E11" s="55"/>
      <c r="F11" s="741"/>
      <c r="G11" s="55"/>
    </row>
    <row r="12" spans="1:7" x14ac:dyDescent="0.35">
      <c r="B12" s="1"/>
      <c r="C12" s="5"/>
      <c r="D12" s="741"/>
      <c r="E12" s="55"/>
      <c r="F12" s="741"/>
      <c r="G12" s="55"/>
    </row>
    <row r="13" spans="1:7" x14ac:dyDescent="0.35">
      <c r="B13" s="1"/>
      <c r="C13" s="5" t="s">
        <v>664</v>
      </c>
      <c r="D13" s="770" t="s">
        <v>671</v>
      </c>
      <c r="E13" s="217" t="s">
        <v>672</v>
      </c>
      <c r="F13" s="778" t="s">
        <v>673</v>
      </c>
      <c r="G13" s="218" t="s">
        <v>674</v>
      </c>
    </row>
    <row r="14" spans="1:7" x14ac:dyDescent="0.35">
      <c r="B14" s="1"/>
      <c r="C14" s="5" t="s">
        <v>665</v>
      </c>
      <c r="D14" s="771">
        <v>-998</v>
      </c>
      <c r="E14" s="174">
        <v>-430</v>
      </c>
      <c r="F14" s="694">
        <v>-1789</v>
      </c>
      <c r="G14" s="100">
        <v>-3528</v>
      </c>
    </row>
    <row r="15" spans="1:7" x14ac:dyDescent="0.35">
      <c r="B15" s="1"/>
      <c r="C15" s="5" t="s">
        <v>656</v>
      </c>
      <c r="D15" s="771"/>
      <c r="E15" s="174"/>
      <c r="F15" s="694"/>
      <c r="G15" s="100"/>
    </row>
    <row r="16" spans="1:7" x14ac:dyDescent="0.35">
      <c r="B16" s="1"/>
      <c r="C16" s="5" t="s">
        <v>665</v>
      </c>
      <c r="D16" s="771" t="s">
        <v>268</v>
      </c>
      <c r="E16" s="174" t="s">
        <v>675</v>
      </c>
      <c r="F16" s="694" t="s">
        <v>268</v>
      </c>
      <c r="G16" s="100" t="s">
        <v>676</v>
      </c>
    </row>
    <row r="17" spans="2:7" x14ac:dyDescent="0.35">
      <c r="B17" s="1"/>
      <c r="C17" s="5" t="s">
        <v>657</v>
      </c>
      <c r="D17" s="771">
        <v>-3609</v>
      </c>
      <c r="E17" s="174" t="s">
        <v>677</v>
      </c>
      <c r="F17" s="694">
        <v>-1449</v>
      </c>
      <c r="G17" s="100" t="s">
        <v>678</v>
      </c>
    </row>
    <row r="18" spans="2:7" x14ac:dyDescent="0.35">
      <c r="B18" s="212"/>
      <c r="C18" s="5" t="s">
        <v>658</v>
      </c>
      <c r="D18" s="771"/>
      <c r="E18" s="174"/>
      <c r="F18" s="694"/>
      <c r="G18" s="100"/>
    </row>
    <row r="19" spans="2:7" x14ac:dyDescent="0.35">
      <c r="B19" s="1"/>
      <c r="C19" s="5" t="s">
        <v>665</v>
      </c>
      <c r="D19" s="771" t="s">
        <v>268</v>
      </c>
      <c r="E19" s="174" t="s">
        <v>268</v>
      </c>
      <c r="F19" s="694" t="s">
        <v>268</v>
      </c>
      <c r="G19" s="100" t="s">
        <v>679</v>
      </c>
    </row>
    <row r="20" spans="2:7" x14ac:dyDescent="0.35">
      <c r="B20" s="1"/>
      <c r="C20" s="5" t="s">
        <v>666</v>
      </c>
      <c r="D20" s="772">
        <v>-6517</v>
      </c>
      <c r="E20" s="219">
        <v>-6041</v>
      </c>
      <c r="F20" s="773">
        <v>-4097</v>
      </c>
      <c r="G20" s="220">
        <v>-3833</v>
      </c>
    </row>
    <row r="21" spans="2:7" x14ac:dyDescent="0.35">
      <c r="B21" s="1"/>
      <c r="C21" s="40"/>
      <c r="D21" s="773"/>
      <c r="E21" s="219"/>
      <c r="F21" s="773"/>
      <c r="G21" s="219"/>
    </row>
    <row r="22" spans="2:7" ht="15" thickBot="1" x14ac:dyDescent="0.4">
      <c r="B22" s="1"/>
      <c r="C22" s="159"/>
      <c r="D22" s="774" t="s">
        <v>680</v>
      </c>
      <c r="E22" s="221" t="s">
        <v>681</v>
      </c>
      <c r="F22" s="774" t="s">
        <v>682</v>
      </c>
      <c r="G22" s="221" t="s">
        <v>683</v>
      </c>
    </row>
    <row r="23" spans="2:7" ht="18.5" x14ac:dyDescent="0.45">
      <c r="B23" s="200" t="s">
        <v>659</v>
      </c>
      <c r="C23" s="201" t="s">
        <v>660</v>
      </c>
      <c r="D23" s="694"/>
      <c r="E23" s="174"/>
      <c r="F23" s="694"/>
      <c r="G23" s="174"/>
    </row>
    <row r="24" spans="2:7" x14ac:dyDescent="0.35">
      <c r="B24" s="1"/>
      <c r="C24" s="5" t="s">
        <v>667</v>
      </c>
      <c r="D24" s="775" t="s">
        <v>151</v>
      </c>
      <c r="E24" s="214" t="s">
        <v>151</v>
      </c>
      <c r="F24" s="775" t="s">
        <v>151</v>
      </c>
      <c r="G24" s="214" t="s">
        <v>151</v>
      </c>
    </row>
    <row r="25" spans="2:7" x14ac:dyDescent="0.35">
      <c r="B25" s="1"/>
      <c r="C25" s="5" t="s">
        <v>661</v>
      </c>
      <c r="D25" s="694" t="s">
        <v>684</v>
      </c>
      <c r="E25" s="6" t="s">
        <v>684</v>
      </c>
      <c r="F25" s="688" t="s">
        <v>684</v>
      </c>
      <c r="G25" s="6" t="s">
        <v>684</v>
      </c>
    </row>
    <row r="26" spans="2:7" ht="16.5" x14ac:dyDescent="0.35">
      <c r="B26" s="1"/>
      <c r="C26" s="5" t="s">
        <v>1178</v>
      </c>
      <c r="D26" s="776">
        <v>-2.76</v>
      </c>
      <c r="E26" s="215">
        <v>-0.8</v>
      </c>
      <c r="F26" s="776">
        <v>-2.94</v>
      </c>
      <c r="G26" s="215">
        <v>-0.64</v>
      </c>
    </row>
    <row r="27" spans="2:7" ht="16.5" x14ac:dyDescent="0.35">
      <c r="B27" s="1"/>
      <c r="C27" s="5" t="s">
        <v>1179</v>
      </c>
      <c r="D27" s="776">
        <v>-0.23</v>
      </c>
      <c r="E27" s="215" t="s">
        <v>685</v>
      </c>
      <c r="F27" s="776">
        <v>-0.13</v>
      </c>
      <c r="G27" s="215" t="s">
        <v>686</v>
      </c>
    </row>
    <row r="28" spans="2:7" x14ac:dyDescent="0.35">
      <c r="B28" s="1"/>
      <c r="C28" s="5" t="s">
        <v>662</v>
      </c>
      <c r="D28" s="776"/>
      <c r="E28" s="215"/>
      <c r="F28" s="776"/>
      <c r="G28" s="215"/>
    </row>
    <row r="29" spans="2:7" x14ac:dyDescent="0.35">
      <c r="B29" s="1"/>
      <c r="C29" s="5" t="s">
        <v>668</v>
      </c>
      <c r="D29" s="776" t="s">
        <v>687</v>
      </c>
      <c r="E29" s="215" t="s">
        <v>688</v>
      </c>
      <c r="F29" s="776" t="s">
        <v>689</v>
      </c>
      <c r="G29" s="215" t="s">
        <v>690</v>
      </c>
    </row>
    <row r="30" spans="2:7" ht="16.5" x14ac:dyDescent="0.35">
      <c r="B30" s="1"/>
      <c r="C30" s="5" t="s">
        <v>1180</v>
      </c>
      <c r="D30" s="776" t="s">
        <v>691</v>
      </c>
      <c r="E30" s="215" t="s">
        <v>691</v>
      </c>
      <c r="F30" s="776" t="s">
        <v>692</v>
      </c>
      <c r="G30" s="215" t="s">
        <v>693</v>
      </c>
    </row>
    <row r="31" spans="2:7" ht="16.5" x14ac:dyDescent="0.35">
      <c r="B31" s="1"/>
      <c r="C31" s="5" t="s">
        <v>1181</v>
      </c>
      <c r="D31" s="776" t="s">
        <v>694</v>
      </c>
      <c r="E31" s="215" t="s">
        <v>695</v>
      </c>
      <c r="F31" s="776" t="s">
        <v>268</v>
      </c>
      <c r="G31" s="215" t="s">
        <v>268</v>
      </c>
    </row>
    <row r="32" spans="2:7" x14ac:dyDescent="0.35">
      <c r="B32" s="1"/>
      <c r="C32" s="5" t="s">
        <v>669</v>
      </c>
      <c r="D32" s="777">
        <v>-0.96</v>
      </c>
      <c r="E32" s="222">
        <v>-0.81</v>
      </c>
      <c r="F32" s="777" t="s">
        <v>268</v>
      </c>
      <c r="G32" s="222" t="s">
        <v>268</v>
      </c>
    </row>
    <row r="33" spans="2:7" x14ac:dyDescent="0.35">
      <c r="B33" s="1"/>
      <c r="C33" s="5" t="s">
        <v>670</v>
      </c>
      <c r="D33" s="777" t="s">
        <v>693</v>
      </c>
      <c r="E33" s="222" t="s">
        <v>696</v>
      </c>
      <c r="F33" s="777" t="s">
        <v>268</v>
      </c>
      <c r="G33" s="222" t="s">
        <v>268</v>
      </c>
    </row>
    <row r="34" spans="2:7" x14ac:dyDescent="0.35">
      <c r="B34" s="1"/>
      <c r="C34" s="5"/>
      <c r="D34" s="777"/>
      <c r="E34" s="222"/>
      <c r="F34" s="777"/>
      <c r="G34" s="222"/>
    </row>
    <row r="35" spans="2:7" ht="15" thickBot="1" x14ac:dyDescent="0.4">
      <c r="B35" s="1"/>
      <c r="C35" s="90" t="s">
        <v>663</v>
      </c>
      <c r="D35" s="779" t="s">
        <v>697</v>
      </c>
      <c r="E35" s="780" t="s">
        <v>684</v>
      </c>
      <c r="F35" s="779" t="s">
        <v>698</v>
      </c>
      <c r="G35" s="780" t="s">
        <v>684</v>
      </c>
    </row>
  </sheetData>
  <phoneticPr fontId="50" type="noConversion"/>
  <pageMargins left="0.7" right="0.7" top="0.75" bottom="0.75" header="0.3" footer="0.3"/>
  <ignoredErrors>
    <ignoredError sqref="D7:G8 D22:G22 D13:G13 D23:G25 D35:G35 D28:G31 D15:G16 D18:G19 E17 E27 G17 G27 D33:G33 F32:G32"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E7FCD-3763-44E3-B737-07429A8284A2}">
  <dimension ref="A11:J43"/>
  <sheetViews>
    <sheetView showGridLines="0" topLeftCell="A10" zoomScale="85" zoomScaleNormal="85" workbookViewId="0">
      <selection activeCell="H40" sqref="H40"/>
    </sheetView>
  </sheetViews>
  <sheetFormatPr defaultRowHeight="14.5" x14ac:dyDescent="0.35"/>
  <cols>
    <col min="2" max="2" width="3.81640625" bestFit="1" customWidth="1"/>
    <col min="3" max="4" width="68.1796875" customWidth="1"/>
    <col min="5" max="5" width="12.7265625" customWidth="1"/>
    <col min="6" max="8" width="12.7265625" bestFit="1" customWidth="1"/>
  </cols>
  <sheetData>
    <row r="11" spans="2:8" ht="16" x14ac:dyDescent="0.4">
      <c r="C11" s="508"/>
      <c r="D11" s="508"/>
      <c r="E11" s="508"/>
      <c r="F11" s="508"/>
      <c r="G11" s="508"/>
      <c r="H11" s="508"/>
    </row>
    <row r="12" spans="2:8" ht="15" thickBot="1" x14ac:dyDescent="0.4">
      <c r="B12" s="1"/>
      <c r="C12" s="512"/>
      <c r="D12" s="512" t="s">
        <v>699</v>
      </c>
      <c r="E12" s="512"/>
      <c r="F12" s="512"/>
      <c r="G12" s="512" t="s">
        <v>700</v>
      </c>
      <c r="H12" s="512"/>
    </row>
    <row r="13" spans="2:8" ht="15" thickTop="1" x14ac:dyDescent="0.35">
      <c r="B13" s="1"/>
      <c r="C13" s="5" t="s">
        <v>894</v>
      </c>
      <c r="D13" s="223">
        <v>0.27</v>
      </c>
      <c r="E13" s="223"/>
      <c r="F13" s="49"/>
      <c r="G13" s="223">
        <v>0.27</v>
      </c>
      <c r="H13" s="5"/>
    </row>
    <row r="14" spans="2:8" x14ac:dyDescent="0.35">
      <c r="B14" s="1"/>
      <c r="C14" s="5" t="s">
        <v>895</v>
      </c>
      <c r="D14" s="223">
        <v>0.27</v>
      </c>
      <c r="E14" s="223"/>
      <c r="F14" s="49"/>
      <c r="G14" s="223">
        <v>0.27</v>
      </c>
      <c r="H14" s="5"/>
    </row>
    <row r="15" spans="2:8" x14ac:dyDescent="0.35">
      <c r="B15" s="1"/>
      <c r="C15" s="5" t="s">
        <v>896</v>
      </c>
      <c r="D15" s="223">
        <v>0.27</v>
      </c>
      <c r="E15" s="223"/>
      <c r="F15" s="49"/>
      <c r="G15" s="223">
        <v>0.27</v>
      </c>
      <c r="H15" s="5"/>
    </row>
    <row r="16" spans="2:8" x14ac:dyDescent="0.35">
      <c r="B16" s="1"/>
      <c r="C16" s="5" t="s">
        <v>897</v>
      </c>
      <c r="D16" s="223">
        <v>0.27</v>
      </c>
      <c r="E16" s="223"/>
      <c r="F16" s="49"/>
      <c r="G16" s="223">
        <v>0.27</v>
      </c>
      <c r="H16" s="5"/>
    </row>
    <row r="17" spans="2:10" x14ac:dyDescent="0.35">
      <c r="B17" s="1"/>
      <c r="C17" s="5" t="s">
        <v>701</v>
      </c>
      <c r="D17" s="223">
        <v>0.27</v>
      </c>
      <c r="E17" s="223"/>
      <c r="F17" s="49"/>
      <c r="G17" s="223">
        <v>0.27</v>
      </c>
      <c r="H17" s="5"/>
    </row>
    <row r="18" spans="2:10" x14ac:dyDescent="0.35">
      <c r="B18" s="1"/>
      <c r="C18" s="5" t="s">
        <v>898</v>
      </c>
      <c r="D18" s="223">
        <v>0.27</v>
      </c>
      <c r="E18" s="223"/>
      <c r="F18" s="49"/>
      <c r="G18" s="223">
        <v>0.27</v>
      </c>
      <c r="H18" s="5"/>
    </row>
    <row r="19" spans="2:10" x14ac:dyDescent="0.35">
      <c r="B19" s="1"/>
      <c r="C19" s="5" t="s">
        <v>899</v>
      </c>
      <c r="D19" s="223">
        <v>0.27</v>
      </c>
      <c r="E19" s="223"/>
      <c r="F19" s="49"/>
      <c r="G19" s="223">
        <v>0.27</v>
      </c>
      <c r="H19" s="5"/>
    </row>
    <row r="20" spans="2:10" x14ac:dyDescent="0.35">
      <c r="B20" s="1"/>
      <c r="C20" s="5" t="s">
        <v>900</v>
      </c>
      <c r="D20" s="223">
        <v>0.27</v>
      </c>
      <c r="E20" s="223"/>
      <c r="F20" s="49"/>
      <c r="G20" s="223">
        <v>0.27</v>
      </c>
      <c r="H20" s="5"/>
    </row>
    <row r="21" spans="2:10" x14ac:dyDescent="0.35">
      <c r="B21" s="1"/>
      <c r="C21" s="5" t="s">
        <v>901</v>
      </c>
      <c r="D21" s="223">
        <v>0.27</v>
      </c>
      <c r="E21" s="223"/>
      <c r="F21" s="49"/>
      <c r="G21" s="223">
        <v>0.27</v>
      </c>
      <c r="H21" s="5"/>
    </row>
    <row r="22" spans="2:10" x14ac:dyDescent="0.35">
      <c r="B22" s="1"/>
      <c r="C22" s="5" t="s">
        <v>902</v>
      </c>
      <c r="D22" s="223">
        <v>0.27</v>
      </c>
      <c r="E22" s="223"/>
      <c r="F22" s="49"/>
      <c r="G22" s="223">
        <v>0.27</v>
      </c>
      <c r="H22" s="5"/>
    </row>
    <row r="23" spans="2:10" x14ac:dyDescent="0.35">
      <c r="B23" s="1"/>
      <c r="C23" s="5" t="s">
        <v>61</v>
      </c>
      <c r="D23" s="5" t="s">
        <v>705</v>
      </c>
      <c r="E23" s="5"/>
      <c r="F23" s="49"/>
      <c r="G23" s="223"/>
      <c r="H23" s="5"/>
    </row>
    <row r="24" spans="2:10" x14ac:dyDescent="0.35">
      <c r="B24" s="1"/>
      <c r="C24" s="5" t="s">
        <v>903</v>
      </c>
      <c r="D24" s="5" t="s">
        <v>705</v>
      </c>
      <c r="E24" s="5"/>
      <c r="F24" s="49"/>
      <c r="G24" s="223"/>
      <c r="H24" s="5"/>
    </row>
    <row r="25" spans="2:10" x14ac:dyDescent="0.35">
      <c r="B25" s="1"/>
      <c r="C25" s="5" t="s">
        <v>703</v>
      </c>
      <c r="D25" s="5" t="s">
        <v>705</v>
      </c>
      <c r="E25" s="5"/>
      <c r="F25" s="49"/>
      <c r="G25" s="223"/>
      <c r="H25" s="5"/>
    </row>
    <row r="26" spans="2:10" x14ac:dyDescent="0.35">
      <c r="B26" s="1"/>
      <c r="C26" s="5" t="s">
        <v>704</v>
      </c>
      <c r="D26" s="5" t="s">
        <v>705</v>
      </c>
      <c r="E26" s="5"/>
      <c r="F26" s="5"/>
      <c r="G26" s="5"/>
      <c r="H26" s="5"/>
    </row>
    <row r="27" spans="2:10" x14ac:dyDescent="0.35">
      <c r="B27" s="1"/>
      <c r="C27" s="5" t="s">
        <v>904</v>
      </c>
      <c r="D27" s="49" t="s">
        <v>705</v>
      </c>
      <c r="E27" s="49"/>
      <c r="F27" s="49"/>
      <c r="G27" s="49"/>
      <c r="H27" s="49"/>
      <c r="I27" s="224"/>
      <c r="J27" s="224"/>
    </row>
    <row r="28" spans="2:10" ht="15" thickBot="1" x14ac:dyDescent="0.4">
      <c r="B28" s="1"/>
      <c r="C28" s="110" t="s">
        <v>707</v>
      </c>
      <c r="D28" s="110" t="s">
        <v>705</v>
      </c>
      <c r="E28" s="110"/>
      <c r="F28" s="110"/>
      <c r="G28" s="110"/>
      <c r="H28" s="110"/>
    </row>
    <row r="29" spans="2:10" ht="15.5" x14ac:dyDescent="0.35">
      <c r="B29" s="1"/>
      <c r="C29" s="83"/>
      <c r="D29" s="83"/>
      <c r="E29" s="83"/>
      <c r="F29" s="83"/>
      <c r="G29" s="83"/>
      <c r="H29" s="83"/>
    </row>
    <row r="30" spans="2:10" ht="15.5" x14ac:dyDescent="0.35">
      <c r="B30" s="1"/>
      <c r="C30" s="83"/>
      <c r="D30" s="83"/>
      <c r="E30" s="324"/>
      <c r="F30" s="324"/>
      <c r="G30" s="324"/>
      <c r="H30" s="324"/>
    </row>
    <row r="31" spans="2:10" ht="15.5" x14ac:dyDescent="0.35">
      <c r="B31" s="1"/>
      <c r="C31" s="83"/>
      <c r="D31" s="83"/>
      <c r="E31" s="324"/>
      <c r="F31" s="324"/>
      <c r="G31" s="324"/>
      <c r="H31" s="324"/>
    </row>
    <row r="32" spans="2:10" ht="21.5" thickBot="1" x14ac:dyDescent="0.55000000000000004">
      <c r="B32" s="1"/>
      <c r="C32" s="74"/>
      <c r="D32" s="74"/>
      <c r="E32" s="373" t="s">
        <v>84</v>
      </c>
      <c r="F32" s="373"/>
      <c r="G32" s="373" t="s">
        <v>85</v>
      </c>
      <c r="H32" s="373"/>
    </row>
    <row r="33" spans="1:8" ht="16" thickBot="1" x14ac:dyDescent="0.4">
      <c r="B33" s="1"/>
      <c r="C33" s="77"/>
      <c r="D33" s="77"/>
      <c r="E33" s="781">
        <v>2025</v>
      </c>
      <c r="F33" s="78">
        <v>2024</v>
      </c>
      <c r="G33" s="781">
        <v>2025</v>
      </c>
      <c r="H33" s="78">
        <v>2024</v>
      </c>
    </row>
    <row r="34" spans="1:8" ht="26" x14ac:dyDescent="0.6">
      <c r="A34" s="225"/>
      <c r="B34" s="500" t="s">
        <v>708</v>
      </c>
      <c r="C34" s="499" t="s">
        <v>709</v>
      </c>
      <c r="D34" s="499"/>
      <c r="E34" s="740"/>
      <c r="F34" s="81"/>
      <c r="G34" s="740"/>
      <c r="H34" s="81"/>
    </row>
    <row r="35" spans="1:8" ht="21" x14ac:dyDescent="0.5">
      <c r="A35" s="226"/>
      <c r="B35" s="202" t="s">
        <v>710</v>
      </c>
      <c r="C35" s="203" t="s">
        <v>711</v>
      </c>
      <c r="D35" s="203"/>
      <c r="E35" s="740"/>
      <c r="F35" s="81"/>
      <c r="G35" s="740"/>
      <c r="H35" s="81"/>
    </row>
    <row r="36" spans="1:8" ht="15.5" x14ac:dyDescent="0.35">
      <c r="B36" s="1"/>
      <c r="C36" s="83" t="s">
        <v>712</v>
      </c>
      <c r="D36" s="83"/>
      <c r="E36" s="782">
        <v>1070654</v>
      </c>
      <c r="F36" s="509">
        <v>917754</v>
      </c>
      <c r="G36" s="782">
        <v>1015805</v>
      </c>
      <c r="H36" s="509">
        <v>773879</v>
      </c>
    </row>
    <row r="37" spans="1:8" ht="15.5" x14ac:dyDescent="0.35">
      <c r="B37" s="1"/>
      <c r="C37" s="83" t="s">
        <v>713</v>
      </c>
      <c r="D37" s="83"/>
      <c r="E37" s="782"/>
      <c r="F37" s="509"/>
      <c r="G37" s="782"/>
      <c r="H37" s="509"/>
    </row>
    <row r="38" spans="1:8" ht="15.5" x14ac:dyDescent="0.35">
      <c r="B38" s="1"/>
      <c r="C38" s="83" t="s">
        <v>714</v>
      </c>
      <c r="D38" s="83"/>
      <c r="E38" s="782">
        <v>86355491</v>
      </c>
      <c r="F38" s="509">
        <v>86877600</v>
      </c>
      <c r="G38" s="782">
        <v>86355491</v>
      </c>
      <c r="H38" s="509">
        <v>86877600</v>
      </c>
    </row>
    <row r="39" spans="1:8" ht="15.5" x14ac:dyDescent="0.35">
      <c r="B39" s="1"/>
      <c r="C39" s="83" t="s">
        <v>715</v>
      </c>
      <c r="D39" s="83"/>
      <c r="E39" s="782" t="s">
        <v>175</v>
      </c>
      <c r="F39" s="509">
        <v>-269983</v>
      </c>
      <c r="G39" s="782" t="s">
        <v>175</v>
      </c>
      <c r="H39" s="509">
        <v>-269983</v>
      </c>
    </row>
    <row r="40" spans="1:8" ht="15.5" x14ac:dyDescent="0.35">
      <c r="B40" s="1"/>
      <c r="C40" s="514" t="s">
        <v>716</v>
      </c>
      <c r="D40" s="514"/>
      <c r="E40" s="783">
        <v>-5384648</v>
      </c>
      <c r="F40" s="652">
        <v>-5348330</v>
      </c>
      <c r="G40" s="783">
        <v>-3255009</v>
      </c>
      <c r="H40" s="652">
        <v>-3218691</v>
      </c>
    </row>
    <row r="41" spans="1:8" ht="15.5" x14ac:dyDescent="0.35">
      <c r="B41" s="1"/>
      <c r="C41" s="516" t="s">
        <v>717</v>
      </c>
      <c r="D41" s="516"/>
      <c r="E41" s="784">
        <f>SUM(E38:E40)</f>
        <v>80970843</v>
      </c>
      <c r="F41" s="517">
        <f>SUM(F38:F40)</f>
        <v>81259287</v>
      </c>
      <c r="G41" s="784">
        <f>SUM(G38:G40)</f>
        <v>83100482</v>
      </c>
      <c r="H41" s="517">
        <f>SUM(H38:H40)</f>
        <v>83388926</v>
      </c>
    </row>
    <row r="42" spans="1:8" ht="16" thickBot="1" x14ac:dyDescent="0.4">
      <c r="B42" s="1"/>
      <c r="C42" s="511" t="s">
        <v>718</v>
      </c>
      <c r="D42" s="511"/>
      <c r="E42" s="785">
        <v>1322.3</v>
      </c>
      <c r="F42" s="515">
        <v>1129.4000000000001</v>
      </c>
      <c r="G42" s="786">
        <v>1222.4000000000001</v>
      </c>
      <c r="H42" s="515">
        <v>929.04</v>
      </c>
    </row>
    <row r="43" spans="1:8" ht="15.5" x14ac:dyDescent="0.35">
      <c r="B43" s="1"/>
      <c r="C43" s="74"/>
      <c r="D43" s="74"/>
      <c r="E43" s="74"/>
      <c r="F43" s="83"/>
      <c r="G43" s="74"/>
      <c r="H43" s="74"/>
    </row>
  </sheetData>
  <phoneticPr fontId="50" type="noConversion"/>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73C7-0E43-453F-8576-7EC34D6DA58E}">
  <dimension ref="A7:N40"/>
  <sheetViews>
    <sheetView showGridLines="0" zoomScale="70" zoomScaleNormal="70" workbookViewId="0">
      <selection activeCell="D30" sqref="D30"/>
    </sheetView>
  </sheetViews>
  <sheetFormatPr defaultColWidth="8.81640625" defaultRowHeight="15" thickBottom="1" x14ac:dyDescent="0.4"/>
  <cols>
    <col min="1" max="1" width="9.453125" style="250" customWidth="1"/>
    <col min="2" max="2" width="129.26953125" style="250" customWidth="1"/>
    <col min="3" max="3" width="17.81640625" style="250" customWidth="1"/>
    <col min="4" max="4" width="17.453125" style="250" customWidth="1"/>
    <col min="5" max="5" width="15.7265625" style="250" customWidth="1"/>
    <col min="6" max="6" width="17.1796875" style="259" customWidth="1"/>
    <col min="7" max="7" width="8.81640625" style="307"/>
    <col min="8" max="8" width="8.81640625" style="260"/>
    <col min="9" max="16384" width="8.81640625" style="250"/>
  </cols>
  <sheetData>
    <row r="7" spans="1:11" ht="21.5" thickBot="1" x14ac:dyDescent="0.55000000000000004">
      <c r="A7" s="1"/>
      <c r="B7" s="1"/>
      <c r="C7" s="1214" t="s">
        <v>84</v>
      </c>
      <c r="D7" s="1214"/>
      <c r="E7" s="1214" t="s">
        <v>85</v>
      </c>
      <c r="F7" s="1215"/>
    </row>
    <row r="8" spans="1:11" thickBot="1" x14ac:dyDescent="0.4">
      <c r="A8" s="1"/>
      <c r="B8" s="69"/>
      <c r="C8" s="682">
        <v>2025</v>
      </c>
      <c r="D8" s="39">
        <v>2024</v>
      </c>
      <c r="E8" s="682">
        <v>2025</v>
      </c>
      <c r="F8" s="39">
        <v>2024</v>
      </c>
    </row>
    <row r="9" spans="1:11" ht="24" thickBot="1" x14ac:dyDescent="0.6">
      <c r="A9" s="194" t="s">
        <v>708</v>
      </c>
      <c r="B9" s="498" t="s">
        <v>905</v>
      </c>
      <c r="C9" s="787"/>
      <c r="D9" s="190"/>
      <c r="E9" s="787"/>
      <c r="F9" s="190"/>
    </row>
    <row r="10" spans="1:11" ht="24" thickBot="1" x14ac:dyDescent="0.6">
      <c r="A10" s="523" t="s">
        <v>874</v>
      </c>
      <c r="B10" s="522" t="s">
        <v>906</v>
      </c>
      <c r="C10" s="787"/>
      <c r="D10" s="190"/>
      <c r="E10" s="800"/>
      <c r="F10" s="190"/>
    </row>
    <row r="11" spans="1:11" ht="19" thickBot="1" x14ac:dyDescent="0.5">
      <c r="A11" s="1"/>
      <c r="B11" s="328" t="s">
        <v>875</v>
      </c>
      <c r="C11" s="767">
        <v>1070654</v>
      </c>
      <c r="D11" s="190">
        <v>917754</v>
      </c>
      <c r="E11" s="767">
        <v>1015805</v>
      </c>
      <c r="F11" s="190">
        <v>773879</v>
      </c>
    </row>
    <row r="12" spans="1:11" ht="19" thickBot="1" x14ac:dyDescent="0.5">
      <c r="A12" s="1"/>
      <c r="B12" s="328" t="s">
        <v>876</v>
      </c>
      <c r="C12" s="767"/>
      <c r="D12" s="190"/>
      <c r="E12" s="767"/>
      <c r="F12" s="190"/>
    </row>
    <row r="13" spans="1:11" ht="19" thickBot="1" x14ac:dyDescent="0.5">
      <c r="A13" s="1"/>
      <c r="B13" s="328" t="s">
        <v>877</v>
      </c>
      <c r="C13" s="767">
        <v>80970843</v>
      </c>
      <c r="D13" s="190">
        <v>81259287</v>
      </c>
      <c r="E13" s="767">
        <v>83100482</v>
      </c>
      <c r="F13" s="190">
        <v>83388926</v>
      </c>
      <c r="K13" s="528"/>
    </row>
    <row r="14" spans="1:11" ht="19" thickBot="1" x14ac:dyDescent="0.5">
      <c r="A14" s="1"/>
      <c r="B14" s="402" t="s">
        <v>878</v>
      </c>
      <c r="C14" s="788">
        <v>2039072</v>
      </c>
      <c r="D14" s="444">
        <v>1804943</v>
      </c>
      <c r="E14" s="788">
        <v>2039072</v>
      </c>
      <c r="F14" s="444">
        <v>1804943</v>
      </c>
    </row>
    <row r="15" spans="1:11" ht="19" thickBot="1" x14ac:dyDescent="0.5">
      <c r="A15" s="1"/>
      <c r="B15" s="504" t="s">
        <v>879</v>
      </c>
      <c r="C15" s="789">
        <f>SUM(C13:C14)</f>
        <v>83009915</v>
      </c>
      <c r="D15" s="520">
        <f>SUM(D13:D14)</f>
        <v>83064230</v>
      </c>
      <c r="E15" s="789">
        <f>SUM(E13:E14)</f>
        <v>85139554</v>
      </c>
      <c r="F15" s="520">
        <f>SUM(F13:F14)</f>
        <v>85193869</v>
      </c>
    </row>
    <row r="16" spans="1:11" ht="19" thickBot="1" x14ac:dyDescent="0.5">
      <c r="A16" s="1"/>
      <c r="B16" s="526" t="s">
        <v>880</v>
      </c>
      <c r="C16" s="790">
        <v>1289.8</v>
      </c>
      <c r="D16" s="527">
        <v>1104.9000000000001</v>
      </c>
      <c r="E16" s="801">
        <v>1193.0999999999999</v>
      </c>
      <c r="F16" s="527">
        <v>908.4</v>
      </c>
    </row>
    <row r="17" spans="1:14" ht="19" thickBot="1" x14ac:dyDescent="0.5">
      <c r="A17" s="1"/>
      <c r="B17" s="328" t="s">
        <v>881</v>
      </c>
      <c r="C17" s="767"/>
      <c r="D17" s="190"/>
      <c r="E17" s="767"/>
      <c r="F17" s="190"/>
    </row>
    <row r="18" spans="1:14" ht="19" thickBot="1" x14ac:dyDescent="0.5">
      <c r="A18" s="1"/>
      <c r="B18" s="524" t="s">
        <v>882</v>
      </c>
      <c r="C18" s="791"/>
      <c r="D18" s="445"/>
      <c r="E18" s="791"/>
      <c r="F18" s="445"/>
    </row>
    <row r="19" spans="1:14" ht="24" thickBot="1" x14ac:dyDescent="0.6">
      <c r="A19" s="523" t="s">
        <v>883</v>
      </c>
      <c r="B19" s="522" t="s">
        <v>884</v>
      </c>
      <c r="C19" s="767"/>
      <c r="D19" s="190"/>
      <c r="E19" s="767"/>
      <c r="F19" s="190"/>
    </row>
    <row r="20" spans="1:14" ht="19" thickBot="1" x14ac:dyDescent="0.5">
      <c r="A20" s="1"/>
      <c r="B20" s="328" t="s">
        <v>885</v>
      </c>
      <c r="C20" s="767"/>
      <c r="D20" s="190"/>
      <c r="E20" s="767"/>
      <c r="F20" s="190"/>
    </row>
    <row r="21" spans="1:14" ht="19" thickBot="1" x14ac:dyDescent="0.5">
      <c r="A21" s="1"/>
      <c r="B21" s="328" t="s">
        <v>712</v>
      </c>
      <c r="C21" s="792">
        <v>1070654</v>
      </c>
      <c r="D21" s="496">
        <v>917754</v>
      </c>
      <c r="E21" s="792">
        <v>1015805</v>
      </c>
      <c r="F21" s="496">
        <v>773879</v>
      </c>
    </row>
    <row r="22" spans="1:14" ht="19" thickBot="1" x14ac:dyDescent="0.5">
      <c r="A22" s="1"/>
      <c r="B22" s="328" t="s">
        <v>886</v>
      </c>
      <c r="C22" s="792"/>
      <c r="D22" s="496"/>
      <c r="E22" s="792"/>
      <c r="F22" s="496"/>
      <c r="J22" s="261"/>
      <c r="K22" s="261"/>
      <c r="L22" s="261"/>
      <c r="M22" s="261"/>
    </row>
    <row r="23" spans="1:14" ht="19" thickBot="1" x14ac:dyDescent="0.5">
      <c r="A23" s="1"/>
      <c r="B23" s="328" t="s">
        <v>887</v>
      </c>
      <c r="C23" s="792">
        <v>5334</v>
      </c>
      <c r="D23" s="496">
        <v>0</v>
      </c>
      <c r="E23" s="792">
        <v>5334</v>
      </c>
      <c r="F23" s="496">
        <v>0</v>
      </c>
      <c r="I23" s="259"/>
      <c r="J23" s="307"/>
      <c r="K23" s="307"/>
      <c r="L23" s="307"/>
      <c r="M23" s="307"/>
      <c r="N23" s="260"/>
    </row>
    <row r="24" spans="1:14" ht="19" thickBot="1" x14ac:dyDescent="0.5">
      <c r="A24" s="1"/>
      <c r="B24" s="328" t="s">
        <v>508</v>
      </c>
      <c r="C24" s="793">
        <v>7306</v>
      </c>
      <c r="D24" s="530">
        <v>0</v>
      </c>
      <c r="E24" s="802">
        <v>7306</v>
      </c>
      <c r="F24" s="531">
        <v>0</v>
      </c>
      <c r="G24" s="340"/>
      <c r="I24" s="259"/>
      <c r="J24" s="307"/>
      <c r="K24" s="307"/>
      <c r="L24" s="307"/>
      <c r="M24" s="307"/>
      <c r="N24" s="260"/>
    </row>
    <row r="25" spans="1:14" ht="19" thickBot="1" x14ac:dyDescent="0.5">
      <c r="A25" s="1"/>
      <c r="B25" s="328" t="s">
        <v>888</v>
      </c>
      <c r="C25" s="794">
        <v>-1973</v>
      </c>
      <c r="D25" s="532">
        <v>0</v>
      </c>
      <c r="E25" s="803">
        <v>-1973</v>
      </c>
      <c r="F25" s="533">
        <v>0</v>
      </c>
      <c r="G25" s="340"/>
      <c r="I25" s="259"/>
      <c r="J25" s="307"/>
      <c r="K25" s="307"/>
      <c r="L25" s="307"/>
      <c r="M25" s="307"/>
      <c r="N25" s="260"/>
    </row>
    <row r="26" spans="1:14" ht="19" thickBot="1" x14ac:dyDescent="0.5">
      <c r="A26" s="1"/>
      <c r="B26" s="328" t="s">
        <v>887</v>
      </c>
      <c r="C26" s="792" t="s">
        <v>175</v>
      </c>
      <c r="D26" s="496" t="s">
        <v>175</v>
      </c>
      <c r="E26" s="792">
        <v>25550</v>
      </c>
      <c r="F26" s="496"/>
      <c r="I26" s="259"/>
      <c r="J26" s="307"/>
      <c r="K26" s="307"/>
      <c r="L26" s="307"/>
      <c r="M26" s="307"/>
      <c r="N26" s="260"/>
    </row>
    <row r="27" spans="1:14" ht="19" thickBot="1" x14ac:dyDescent="0.5">
      <c r="A27" s="1"/>
      <c r="B27" s="328" t="s">
        <v>907</v>
      </c>
      <c r="C27" s="793">
        <v>0</v>
      </c>
      <c r="D27" s="530">
        <v>0</v>
      </c>
      <c r="E27" s="802">
        <v>35000</v>
      </c>
      <c r="F27" s="531">
        <v>0</v>
      </c>
      <c r="G27" s="340"/>
      <c r="J27" s="258"/>
      <c r="K27" s="258"/>
      <c r="L27" s="258"/>
      <c r="M27" s="258"/>
    </row>
    <row r="28" spans="1:14" ht="19" thickBot="1" x14ac:dyDescent="0.5">
      <c r="A28" s="1"/>
      <c r="B28" s="328" t="s">
        <v>888</v>
      </c>
      <c r="C28" s="794"/>
      <c r="D28" s="532"/>
      <c r="E28" s="803">
        <v>-9450</v>
      </c>
      <c r="F28" s="533"/>
      <c r="G28" s="340"/>
      <c r="J28" s="258"/>
      <c r="K28" s="258"/>
      <c r="L28" s="258"/>
      <c r="M28" s="258"/>
    </row>
    <row r="29" spans="1:14" ht="19" thickBot="1" x14ac:dyDescent="0.5">
      <c r="A29" s="1"/>
      <c r="B29" s="328" t="s">
        <v>887</v>
      </c>
      <c r="C29" s="792" t="s">
        <v>175</v>
      </c>
      <c r="D29" s="496">
        <v>-647</v>
      </c>
      <c r="E29" s="792" t="s">
        <v>175</v>
      </c>
      <c r="F29" s="496">
        <v>-647</v>
      </c>
    </row>
    <row r="30" spans="1:14" ht="19" thickBot="1" x14ac:dyDescent="0.5">
      <c r="A30" s="1"/>
      <c r="B30" s="328" t="s">
        <v>908</v>
      </c>
      <c r="C30" s="793" t="s">
        <v>175</v>
      </c>
      <c r="D30" s="530">
        <v>-886</v>
      </c>
      <c r="E30" s="802"/>
      <c r="F30" s="531">
        <v>-886</v>
      </c>
      <c r="G30" s="340"/>
    </row>
    <row r="31" spans="1:14" ht="19" thickBot="1" x14ac:dyDescent="0.5">
      <c r="A31" s="1"/>
      <c r="B31" s="328" t="s">
        <v>888</v>
      </c>
      <c r="C31" s="794"/>
      <c r="D31" s="532">
        <v>239</v>
      </c>
      <c r="E31" s="803"/>
      <c r="F31" s="533">
        <v>239</v>
      </c>
      <c r="G31" s="340"/>
    </row>
    <row r="32" spans="1:14" ht="19" thickBot="1" x14ac:dyDescent="0.5">
      <c r="A32" s="1"/>
      <c r="B32" s="402"/>
      <c r="C32" s="795"/>
      <c r="D32" s="497"/>
      <c r="E32" s="795"/>
      <c r="F32" s="497"/>
    </row>
    <row r="33" spans="1:6" ht="19" thickBot="1" x14ac:dyDescent="0.5">
      <c r="A33" s="1"/>
      <c r="B33" s="504" t="s">
        <v>889</v>
      </c>
      <c r="C33" s="796">
        <v>1075987</v>
      </c>
      <c r="D33" s="505">
        <v>917108</v>
      </c>
      <c r="E33" s="796">
        <f>++E21+E23+E26</f>
        <v>1046689</v>
      </c>
      <c r="F33" s="505">
        <v>773232</v>
      </c>
    </row>
    <row r="34" spans="1:6" ht="19" thickBot="1" x14ac:dyDescent="0.5">
      <c r="A34" s="1"/>
      <c r="B34" s="385" t="s">
        <v>890</v>
      </c>
      <c r="C34" s="797">
        <v>1328.9</v>
      </c>
      <c r="D34" s="510">
        <v>1128.5999999999999</v>
      </c>
      <c r="E34" s="804">
        <v>1259.5</v>
      </c>
      <c r="F34" s="510">
        <v>927.3</v>
      </c>
    </row>
    <row r="35" spans="1:6" ht="24" thickBot="1" x14ac:dyDescent="0.6">
      <c r="A35" s="202" t="s">
        <v>891</v>
      </c>
      <c r="B35" s="529" t="s">
        <v>892</v>
      </c>
      <c r="C35" s="798"/>
      <c r="D35" s="521"/>
      <c r="E35" s="805"/>
      <c r="F35" s="521"/>
    </row>
    <row r="36" spans="1:6" ht="19" thickBot="1" x14ac:dyDescent="0.5">
      <c r="A36" s="1"/>
      <c r="B36" s="328" t="s">
        <v>893</v>
      </c>
      <c r="C36" s="799">
        <v>1296.2</v>
      </c>
      <c r="D36" s="518">
        <v>1104.0999999999999</v>
      </c>
      <c r="E36" s="806">
        <v>1229.4000000000001</v>
      </c>
      <c r="F36" s="518">
        <v>907.6</v>
      </c>
    </row>
    <row r="37" spans="1:6" thickBot="1" x14ac:dyDescent="0.4">
      <c r="A37"/>
      <c r="B37" s="525"/>
      <c r="C37" s="525"/>
      <c r="D37"/>
      <c r="E37"/>
      <c r="F37"/>
    </row>
    <row r="40" spans="1:6" ht="14.5" x14ac:dyDescent="0.35"/>
  </sheetData>
  <mergeCells count="2">
    <mergeCell ref="C7:D7"/>
    <mergeCell ref="E7:F7"/>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02245-5636-4235-BD67-28511776FACB}">
  <dimension ref="B6:I41"/>
  <sheetViews>
    <sheetView showGridLines="0" zoomScale="85" zoomScaleNormal="85" workbookViewId="0">
      <selection activeCell="I30" sqref="I30"/>
    </sheetView>
  </sheetViews>
  <sheetFormatPr defaultColWidth="8.81640625" defaultRowHeight="14.5" x14ac:dyDescent="0.35"/>
  <cols>
    <col min="1" max="1" width="8.81640625" style="307"/>
    <col min="2" max="2" width="9.26953125" style="307" customWidth="1"/>
    <col min="3" max="3" width="73.453125" style="340" customWidth="1"/>
    <col min="4" max="4" width="6.453125" style="307" bestFit="1" customWidth="1"/>
    <col min="5" max="5" width="10.453125" style="307" bestFit="1" customWidth="1"/>
    <col min="6" max="6" width="16.1796875" style="307" bestFit="1" customWidth="1"/>
    <col min="7" max="7" width="14.81640625" style="307" bestFit="1" customWidth="1"/>
    <col min="8" max="8" width="9.26953125" style="307" bestFit="1" customWidth="1"/>
    <col min="9" max="9" width="13.81640625" style="307" bestFit="1" customWidth="1"/>
    <col min="10" max="16384" width="8.81640625" style="307"/>
  </cols>
  <sheetData>
    <row r="6" spans="2:9" ht="21.65" customHeight="1" thickBot="1" x14ac:dyDescent="0.6">
      <c r="B6" s="374"/>
      <c r="C6" s="374"/>
      <c r="D6" s="374"/>
      <c r="E6" s="1216" t="s">
        <v>84</v>
      </c>
      <c r="F6" s="1217"/>
      <c r="G6" s="1217"/>
      <c r="H6" s="1217"/>
      <c r="I6" s="1218"/>
    </row>
    <row r="7" spans="2:9" ht="15.5" x14ac:dyDescent="0.35">
      <c r="B7" s="374"/>
      <c r="C7" s="374"/>
      <c r="D7" s="462"/>
      <c r="E7" s="807" t="s">
        <v>909</v>
      </c>
      <c r="F7" s="807" t="s">
        <v>910</v>
      </c>
      <c r="G7" s="807" t="s">
        <v>911</v>
      </c>
      <c r="H7" s="807"/>
      <c r="I7" s="807" t="s">
        <v>16</v>
      </c>
    </row>
    <row r="8" spans="2:9" ht="15.5" x14ac:dyDescent="0.35">
      <c r="B8" s="374"/>
      <c r="C8" s="374"/>
      <c r="D8" s="462"/>
      <c r="E8" s="807" t="s">
        <v>912</v>
      </c>
      <c r="F8" s="807" t="s">
        <v>913</v>
      </c>
      <c r="G8" s="807" t="s">
        <v>914</v>
      </c>
      <c r="H8" s="807" t="s">
        <v>915</v>
      </c>
      <c r="I8" s="807" t="s">
        <v>916</v>
      </c>
    </row>
    <row r="9" spans="2:9" ht="16" thickBot="1" x14ac:dyDescent="0.4">
      <c r="B9" s="374"/>
      <c r="C9" s="537"/>
      <c r="D9" s="78" t="s">
        <v>86</v>
      </c>
      <c r="E9" s="781" t="s">
        <v>87</v>
      </c>
      <c r="F9" s="781" t="s">
        <v>87</v>
      </c>
      <c r="G9" s="781" t="s">
        <v>87</v>
      </c>
      <c r="H9" s="781" t="s">
        <v>87</v>
      </c>
      <c r="I9" s="808" t="s">
        <v>87</v>
      </c>
    </row>
    <row r="10" spans="2:9" ht="26" x14ac:dyDescent="0.6">
      <c r="B10" s="535" t="s">
        <v>917</v>
      </c>
      <c r="C10" s="499" t="s">
        <v>918</v>
      </c>
      <c r="D10" s="161"/>
      <c r="E10" s="809"/>
      <c r="F10" s="809"/>
      <c r="G10" s="809"/>
      <c r="H10" s="809"/>
      <c r="I10" s="809"/>
    </row>
    <row r="11" spans="2:9" ht="21" x14ac:dyDescent="0.5">
      <c r="B11" s="536">
        <v>10.1</v>
      </c>
      <c r="C11" s="203" t="s">
        <v>919</v>
      </c>
      <c r="D11" s="147"/>
      <c r="E11" s="698"/>
      <c r="F11" s="698"/>
      <c r="G11" s="698"/>
      <c r="H11" s="698"/>
      <c r="I11" s="698"/>
    </row>
    <row r="12" spans="2:9" ht="15.5" x14ac:dyDescent="0.35">
      <c r="B12" s="374"/>
      <c r="C12" s="332">
        <v>2025</v>
      </c>
      <c r="D12" s="332"/>
      <c r="E12" s="752"/>
      <c r="F12" s="752"/>
      <c r="G12" s="752"/>
      <c r="H12" s="752"/>
      <c r="I12" s="752"/>
    </row>
    <row r="13" spans="2:9" ht="15.5" x14ac:dyDescent="0.35">
      <c r="B13" s="374"/>
      <c r="C13" s="296" t="s">
        <v>231</v>
      </c>
      <c r="D13" s="296"/>
      <c r="E13" s="810">
        <v>377295</v>
      </c>
      <c r="F13" s="810">
        <v>49379</v>
      </c>
      <c r="G13" s="810">
        <v>165848</v>
      </c>
      <c r="H13" s="810">
        <v>338</v>
      </c>
      <c r="I13" s="810">
        <v>592861</v>
      </c>
    </row>
    <row r="14" spans="2:9" ht="15.5" x14ac:dyDescent="0.35">
      <c r="B14" s="374"/>
      <c r="C14" s="333" t="s">
        <v>920</v>
      </c>
      <c r="D14" s="538"/>
      <c r="E14" s="811">
        <v>31428</v>
      </c>
      <c r="F14" s="811">
        <v>1077</v>
      </c>
      <c r="G14" s="811">
        <v>2170</v>
      </c>
      <c r="H14" s="811">
        <v>0</v>
      </c>
      <c r="I14" s="812">
        <v>34675</v>
      </c>
    </row>
    <row r="15" spans="2:9" ht="16" thickBot="1" x14ac:dyDescent="0.4">
      <c r="B15" s="374"/>
      <c r="C15" s="441" t="s">
        <v>233</v>
      </c>
      <c r="D15" s="441"/>
      <c r="E15" s="813">
        <v>408723</v>
      </c>
      <c r="F15" s="813">
        <v>50457</v>
      </c>
      <c r="G15" s="813">
        <v>168018</v>
      </c>
      <c r="H15" s="813">
        <v>338</v>
      </c>
      <c r="I15" s="813">
        <v>627536</v>
      </c>
    </row>
    <row r="16" spans="2:9" ht="15.5" x14ac:dyDescent="0.35">
      <c r="B16" s="374"/>
      <c r="C16" s="332">
        <v>2024</v>
      </c>
      <c r="D16" s="332"/>
      <c r="E16" s="539"/>
      <c r="F16" s="539"/>
      <c r="G16" s="539"/>
      <c r="H16" s="539"/>
      <c r="I16" s="539"/>
    </row>
    <row r="17" spans="2:9" ht="15.5" x14ac:dyDescent="0.35">
      <c r="B17" s="374"/>
      <c r="C17" s="296" t="s">
        <v>216</v>
      </c>
      <c r="D17" s="296"/>
      <c r="E17" s="539">
        <v>349429</v>
      </c>
      <c r="F17" s="539">
        <v>33229</v>
      </c>
      <c r="G17" s="539">
        <v>166504</v>
      </c>
      <c r="H17" s="539">
        <v>338</v>
      </c>
      <c r="I17" s="539">
        <v>549500</v>
      </c>
    </row>
    <row r="18" spans="2:9" ht="15.5" x14ac:dyDescent="0.35">
      <c r="B18" s="374"/>
      <c r="C18" s="296" t="s">
        <v>922</v>
      </c>
      <c r="D18" s="296"/>
      <c r="E18" s="539">
        <v>34878</v>
      </c>
      <c r="F18" s="539">
        <v>3141</v>
      </c>
      <c r="G18" s="539">
        <v>12609</v>
      </c>
      <c r="H18" s="539">
        <v>0</v>
      </c>
      <c r="I18" s="539">
        <v>50628</v>
      </c>
    </row>
    <row r="19" spans="2:9" ht="15.5" x14ac:dyDescent="0.35">
      <c r="B19" s="374"/>
      <c r="C19" s="296" t="s">
        <v>923</v>
      </c>
      <c r="D19" s="296"/>
      <c r="E19" s="539">
        <v>-5904</v>
      </c>
      <c r="F19" s="539">
        <v>0</v>
      </c>
      <c r="G19" s="539">
        <v>0</v>
      </c>
      <c r="H19" s="539">
        <v>0</v>
      </c>
      <c r="I19" s="539">
        <v>-5904</v>
      </c>
    </row>
    <row r="20" spans="2:9" ht="15.5" x14ac:dyDescent="0.35">
      <c r="B20" s="374"/>
      <c r="C20" s="296" t="s">
        <v>921</v>
      </c>
      <c r="D20" s="296"/>
      <c r="E20" s="539"/>
      <c r="F20" s="539">
        <v>13265</v>
      </c>
      <c r="G20" s="539">
        <v>-13265</v>
      </c>
      <c r="H20" s="539">
        <v>0</v>
      </c>
      <c r="I20" s="539">
        <v>0</v>
      </c>
    </row>
    <row r="21" spans="2:9" ht="15.5" x14ac:dyDescent="0.35">
      <c r="B21" s="374"/>
      <c r="C21" s="333" t="s">
        <v>929</v>
      </c>
      <c r="D21" s="538"/>
      <c r="E21" s="540">
        <v>-1108</v>
      </c>
      <c r="F21" s="540">
        <v>-255</v>
      </c>
      <c r="G21" s="540">
        <v>0</v>
      </c>
      <c r="H21" s="540">
        <v>0</v>
      </c>
      <c r="I21" s="541">
        <v>-1363</v>
      </c>
    </row>
    <row r="22" spans="2:9" ht="16" thickBot="1" x14ac:dyDescent="0.4">
      <c r="B22" s="374"/>
      <c r="C22" s="401" t="s">
        <v>222</v>
      </c>
      <c r="D22" s="401"/>
      <c r="E22" s="542">
        <v>377295</v>
      </c>
      <c r="F22" s="543">
        <v>49379</v>
      </c>
      <c r="G22" s="543">
        <v>165848</v>
      </c>
      <c r="H22" s="543">
        <v>338</v>
      </c>
      <c r="I22" s="543">
        <v>592861</v>
      </c>
    </row>
    <row r="23" spans="2:9" ht="21" x14ac:dyDescent="0.5">
      <c r="B23" s="536">
        <v>10.199999999999999</v>
      </c>
      <c r="C23" s="203" t="s">
        <v>849</v>
      </c>
      <c r="D23" s="147"/>
      <c r="E23" s="814"/>
      <c r="F23" s="814"/>
      <c r="G23" s="814"/>
      <c r="H23" s="814"/>
      <c r="I23" s="814"/>
    </row>
    <row r="24" spans="2:9" ht="15.5" x14ac:dyDescent="0.35">
      <c r="B24" s="374"/>
      <c r="C24" s="332">
        <v>2025</v>
      </c>
      <c r="D24" s="332"/>
      <c r="E24" s="810"/>
      <c r="F24" s="810"/>
      <c r="G24" s="810"/>
      <c r="H24" s="810"/>
      <c r="I24" s="810"/>
    </row>
    <row r="25" spans="2:9" ht="15.5" x14ac:dyDescent="0.35">
      <c r="B25" s="374"/>
      <c r="C25" s="296" t="s">
        <v>231</v>
      </c>
      <c r="D25" s="296"/>
      <c r="E25" s="810">
        <v>275082</v>
      </c>
      <c r="F25" s="810">
        <v>33385</v>
      </c>
      <c r="G25" s="810">
        <v>122362</v>
      </c>
      <c r="H25" s="810">
        <v>334</v>
      </c>
      <c r="I25" s="810">
        <v>431163</v>
      </c>
    </row>
    <row r="26" spans="2:9" ht="15.5" x14ac:dyDescent="0.35">
      <c r="B26" s="374"/>
      <c r="C26" s="815" t="s">
        <v>924</v>
      </c>
      <c r="D26" s="816">
        <v>7.2</v>
      </c>
      <c r="E26" s="817">
        <v>38075</v>
      </c>
      <c r="F26" s="817">
        <v>4213</v>
      </c>
      <c r="G26" s="817">
        <v>6456</v>
      </c>
      <c r="H26" s="817">
        <v>4</v>
      </c>
      <c r="I26" s="818">
        <v>48748</v>
      </c>
    </row>
    <row r="27" spans="2:9" ht="16" thickBot="1" x14ac:dyDescent="0.4">
      <c r="B27" s="374"/>
      <c r="C27" s="401" t="s">
        <v>233</v>
      </c>
      <c r="D27" s="401"/>
      <c r="E27" s="813">
        <v>313158</v>
      </c>
      <c r="F27" s="813">
        <v>37598</v>
      </c>
      <c r="G27" s="813">
        <v>128818</v>
      </c>
      <c r="H27" s="813">
        <v>338</v>
      </c>
      <c r="I27" s="813">
        <v>479911</v>
      </c>
    </row>
    <row r="28" spans="2:9" ht="15.5" x14ac:dyDescent="0.35">
      <c r="B28" s="374"/>
      <c r="C28" s="332">
        <v>2024</v>
      </c>
      <c r="D28" s="332"/>
      <c r="E28" s="544"/>
      <c r="F28" s="544"/>
      <c r="G28" s="544"/>
      <c r="H28" s="544"/>
      <c r="I28" s="544"/>
    </row>
    <row r="29" spans="2:9" ht="15.5" x14ac:dyDescent="0.35">
      <c r="B29" s="374"/>
      <c r="C29" s="296" t="s">
        <v>216</v>
      </c>
      <c r="D29" s="296"/>
      <c r="E29" s="539">
        <v>241258</v>
      </c>
      <c r="F29" s="539">
        <v>29493</v>
      </c>
      <c r="G29" s="539">
        <v>104690</v>
      </c>
      <c r="H29" s="539">
        <v>291</v>
      </c>
      <c r="I29" s="539">
        <v>375732</v>
      </c>
    </row>
    <row r="30" spans="2:9" ht="15.5" x14ac:dyDescent="0.35">
      <c r="B30" s="374"/>
      <c r="C30" s="296" t="s">
        <v>923</v>
      </c>
      <c r="D30" s="296"/>
      <c r="E30" s="539">
        <v>-5684</v>
      </c>
      <c r="F30" s="539">
        <v>0</v>
      </c>
      <c r="G30" s="539">
        <v>0</v>
      </c>
      <c r="H30" s="539">
        <v>0</v>
      </c>
      <c r="I30" s="539">
        <v>-5684</v>
      </c>
    </row>
    <row r="31" spans="2:9" ht="15.5" x14ac:dyDescent="0.35">
      <c r="B31" s="374"/>
      <c r="C31" s="296" t="s">
        <v>924</v>
      </c>
      <c r="D31" s="76">
        <v>7.2</v>
      </c>
      <c r="E31" s="539">
        <v>40616</v>
      </c>
      <c r="F31" s="539">
        <v>4147</v>
      </c>
      <c r="G31" s="539">
        <v>17672</v>
      </c>
      <c r="H31" s="539">
        <v>43</v>
      </c>
      <c r="I31" s="539">
        <v>62478</v>
      </c>
    </row>
    <row r="32" spans="2:9" ht="15.5" x14ac:dyDescent="0.35">
      <c r="B32" s="374"/>
      <c r="C32" s="333" t="s">
        <v>929</v>
      </c>
      <c r="D32" s="538"/>
      <c r="E32" s="540">
        <v>-1108</v>
      </c>
      <c r="F32" s="540">
        <v>-255</v>
      </c>
      <c r="G32" s="540">
        <v>0</v>
      </c>
      <c r="H32" s="540">
        <v>0</v>
      </c>
      <c r="I32" s="541">
        <v>-1363</v>
      </c>
    </row>
    <row r="33" spans="2:9" ht="16" thickBot="1" x14ac:dyDescent="0.4">
      <c r="B33" s="374"/>
      <c r="C33" s="441" t="s">
        <v>222</v>
      </c>
      <c r="D33" s="441"/>
      <c r="E33" s="542">
        <v>275082</v>
      </c>
      <c r="F33" s="543">
        <v>33385</v>
      </c>
      <c r="G33" s="543">
        <v>122362</v>
      </c>
      <c r="H33" s="543">
        <v>334</v>
      </c>
      <c r="I33" s="543">
        <v>431163</v>
      </c>
    </row>
    <row r="34" spans="2:9" ht="21" x14ac:dyDescent="0.5">
      <c r="B34" s="536" t="s">
        <v>925</v>
      </c>
      <c r="C34" s="203" t="s">
        <v>926</v>
      </c>
      <c r="D34" s="147"/>
      <c r="E34" s="534"/>
      <c r="F34" s="534"/>
      <c r="G34" s="534"/>
      <c r="H34" s="534"/>
      <c r="I34" s="534"/>
    </row>
    <row r="35" spans="2:9" ht="15.5" x14ac:dyDescent="0.35">
      <c r="B35" s="374"/>
      <c r="C35" s="332">
        <v>2025</v>
      </c>
      <c r="D35" s="332"/>
      <c r="E35" s="545"/>
      <c r="F35" s="545"/>
      <c r="G35" s="545"/>
      <c r="H35" s="545"/>
      <c r="I35" s="545"/>
    </row>
    <row r="36" spans="2:9" ht="15.5" x14ac:dyDescent="0.35">
      <c r="B36" s="374"/>
      <c r="C36" s="333" t="s">
        <v>928</v>
      </c>
      <c r="D36" s="538"/>
      <c r="E36" s="546">
        <v>102213</v>
      </c>
      <c r="F36" s="546">
        <v>15995</v>
      </c>
      <c r="G36" s="546">
        <v>43486</v>
      </c>
      <c r="H36" s="546">
        <v>4</v>
      </c>
      <c r="I36" s="547">
        <v>161698</v>
      </c>
    </row>
    <row r="37" spans="2:9" ht="16" thickBot="1" x14ac:dyDescent="0.4">
      <c r="B37" s="374"/>
      <c r="C37" s="441" t="s">
        <v>930</v>
      </c>
      <c r="D37" s="441"/>
      <c r="E37" s="813">
        <v>95565</v>
      </c>
      <c r="F37" s="813">
        <v>12859</v>
      </c>
      <c r="G37" s="813">
        <v>39200</v>
      </c>
      <c r="H37" s="813">
        <v>0</v>
      </c>
      <c r="I37" s="813">
        <v>147626</v>
      </c>
    </row>
    <row r="38" spans="2:9" ht="15.5" x14ac:dyDescent="0.35">
      <c r="B38" s="374"/>
      <c r="C38" s="332">
        <v>2024</v>
      </c>
      <c r="D38" s="332"/>
      <c r="E38" s="544"/>
      <c r="F38" s="544"/>
      <c r="G38" s="544"/>
      <c r="H38" s="544"/>
      <c r="I38" s="544"/>
    </row>
    <row r="39" spans="2:9" ht="15.5" x14ac:dyDescent="0.35">
      <c r="B39" s="374"/>
      <c r="C39" s="333" t="s">
        <v>927</v>
      </c>
      <c r="D39" s="538"/>
      <c r="E39" s="540">
        <v>108171</v>
      </c>
      <c r="F39" s="540">
        <v>3736</v>
      </c>
      <c r="G39" s="540">
        <v>61815</v>
      </c>
      <c r="H39" s="540">
        <v>48</v>
      </c>
      <c r="I39" s="541">
        <v>173767</v>
      </c>
    </row>
    <row r="40" spans="2:9" ht="16" thickBot="1" x14ac:dyDescent="0.4">
      <c r="B40" s="374"/>
      <c r="C40" s="441" t="s">
        <v>928</v>
      </c>
      <c r="D40" s="441"/>
      <c r="E40" s="543">
        <v>102213</v>
      </c>
      <c r="F40" s="543">
        <v>15995</v>
      </c>
      <c r="G40" s="543">
        <v>43486</v>
      </c>
      <c r="H40" s="543">
        <v>4</v>
      </c>
      <c r="I40" s="543">
        <v>161698</v>
      </c>
    </row>
    <row r="41" spans="2:9" x14ac:dyDescent="0.35">
      <c r="C41"/>
      <c r="D41"/>
      <c r="E41"/>
      <c r="F41"/>
      <c r="G41"/>
      <c r="H41"/>
      <c r="I41"/>
    </row>
  </sheetData>
  <mergeCells count="1">
    <mergeCell ref="E6:I6"/>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1A6C-FF75-40B2-9900-17FD230C89C3}">
  <dimension ref="B6:I39"/>
  <sheetViews>
    <sheetView showGridLines="0" zoomScale="85" zoomScaleNormal="85" workbookViewId="0">
      <selection activeCell="I30" sqref="I30"/>
    </sheetView>
  </sheetViews>
  <sheetFormatPr defaultColWidth="8.81640625" defaultRowHeight="14.5" x14ac:dyDescent="0.35"/>
  <cols>
    <col min="1" max="1" width="8.81640625" style="307"/>
    <col min="2" max="2" width="8.453125" style="307" customWidth="1"/>
    <col min="3" max="3" width="75.26953125" style="307" customWidth="1"/>
    <col min="4" max="4" width="6" style="307" bestFit="1" customWidth="1"/>
    <col min="5" max="5" width="10" style="307" bestFit="1" customWidth="1"/>
    <col min="6" max="6" width="15" style="307" bestFit="1" customWidth="1"/>
    <col min="7" max="7" width="13.81640625" style="307" bestFit="1" customWidth="1"/>
    <col min="8" max="8" width="8.7265625" style="307" bestFit="1" customWidth="1"/>
    <col min="9" max="9" width="12.7265625" style="307" bestFit="1" customWidth="1"/>
    <col min="10" max="16384" width="8.81640625" style="307"/>
  </cols>
  <sheetData>
    <row r="6" spans="2:9" ht="24" thickBot="1" x14ac:dyDescent="0.6">
      <c r="B6" s="374"/>
      <c r="C6" s="374"/>
      <c r="D6" s="374"/>
      <c r="E6" s="1216" t="s">
        <v>85</v>
      </c>
      <c r="F6" s="1217"/>
      <c r="G6" s="1217"/>
      <c r="H6" s="1217"/>
      <c r="I6" s="1218"/>
    </row>
    <row r="7" spans="2:9" x14ac:dyDescent="0.35">
      <c r="B7" s="374"/>
      <c r="C7" s="374"/>
      <c r="D7" s="374"/>
      <c r="E7" s="681" t="s">
        <v>909</v>
      </c>
      <c r="F7" s="681" t="s">
        <v>910</v>
      </c>
      <c r="G7" s="681" t="s">
        <v>911</v>
      </c>
      <c r="H7" s="681"/>
      <c r="I7" s="681" t="s">
        <v>16</v>
      </c>
    </row>
    <row r="8" spans="2:9" x14ac:dyDescent="0.35">
      <c r="B8" s="374"/>
      <c r="C8" s="374"/>
      <c r="D8" s="374"/>
      <c r="E8" s="681" t="s">
        <v>912</v>
      </c>
      <c r="F8" s="681" t="s">
        <v>913</v>
      </c>
      <c r="G8" s="681" t="s">
        <v>914</v>
      </c>
      <c r="H8" s="681" t="s">
        <v>915</v>
      </c>
      <c r="I8" s="681" t="s">
        <v>916</v>
      </c>
    </row>
    <row r="9" spans="2:9" ht="15" thickBot="1" x14ac:dyDescent="0.4">
      <c r="B9" s="374"/>
      <c r="C9" s="537"/>
      <c r="D9" s="39" t="s">
        <v>86</v>
      </c>
      <c r="E9" s="682" t="s">
        <v>87</v>
      </c>
      <c r="F9" s="682" t="s">
        <v>87</v>
      </c>
      <c r="G9" s="682" t="s">
        <v>87</v>
      </c>
      <c r="H9" s="682" t="s">
        <v>87</v>
      </c>
      <c r="I9" s="819" t="s">
        <v>87</v>
      </c>
    </row>
    <row r="10" spans="2:9" ht="23.5" x14ac:dyDescent="0.55000000000000004">
      <c r="B10" s="535" t="s">
        <v>917</v>
      </c>
      <c r="C10" s="498" t="s">
        <v>932</v>
      </c>
      <c r="D10" s="161"/>
      <c r="E10" s="809"/>
      <c r="F10" s="809"/>
      <c r="G10" s="809"/>
      <c r="H10" s="809"/>
      <c r="I10" s="809"/>
    </row>
    <row r="11" spans="2:9" ht="21" x14ac:dyDescent="0.5">
      <c r="B11" s="536" t="s">
        <v>931</v>
      </c>
      <c r="C11" s="203" t="s">
        <v>919</v>
      </c>
      <c r="D11" s="147"/>
      <c r="E11" s="698"/>
      <c r="F11" s="698"/>
      <c r="G11" s="698"/>
      <c r="H11" s="698"/>
      <c r="I11" s="698"/>
    </row>
    <row r="12" spans="2:9" ht="15.5" x14ac:dyDescent="0.35">
      <c r="B12" s="374"/>
      <c r="C12" s="332">
        <v>2025</v>
      </c>
      <c r="D12" s="332"/>
      <c r="E12" s="752"/>
      <c r="F12" s="752"/>
      <c r="G12" s="752"/>
      <c r="H12" s="752"/>
      <c r="I12" s="752"/>
    </row>
    <row r="13" spans="2:9" ht="15.5" x14ac:dyDescent="0.35">
      <c r="B13" s="374"/>
      <c r="C13" s="296" t="s">
        <v>231</v>
      </c>
      <c r="D13" s="296"/>
      <c r="E13" s="810">
        <v>369924</v>
      </c>
      <c r="F13" s="810">
        <v>50367</v>
      </c>
      <c r="G13" s="810">
        <v>167573</v>
      </c>
      <c r="H13" s="810">
        <v>338</v>
      </c>
      <c r="I13" s="810">
        <v>588202</v>
      </c>
    </row>
    <row r="14" spans="2:9" ht="15.5" x14ac:dyDescent="0.35">
      <c r="B14" s="374"/>
      <c r="C14" s="333" t="s">
        <v>920</v>
      </c>
      <c r="D14" s="538"/>
      <c r="E14" s="811">
        <v>31428</v>
      </c>
      <c r="F14" s="811">
        <v>1028</v>
      </c>
      <c r="G14" s="811">
        <v>2170</v>
      </c>
      <c r="H14" s="811"/>
      <c r="I14" s="812">
        <v>34625</v>
      </c>
    </row>
    <row r="15" spans="2:9" ht="16" thickBot="1" x14ac:dyDescent="0.4">
      <c r="B15" s="374"/>
      <c r="C15" s="441" t="s">
        <v>233</v>
      </c>
      <c r="D15" s="441"/>
      <c r="E15" s="813">
        <v>401352</v>
      </c>
      <c r="F15" s="813">
        <v>51395</v>
      </c>
      <c r="G15" s="813">
        <v>169743</v>
      </c>
      <c r="H15" s="813">
        <v>338</v>
      </c>
      <c r="I15" s="813">
        <v>622827</v>
      </c>
    </row>
    <row r="16" spans="2:9" ht="15.5" x14ac:dyDescent="0.35">
      <c r="B16" s="374"/>
      <c r="C16" s="332">
        <v>2024</v>
      </c>
      <c r="D16" s="332"/>
      <c r="E16" s="539"/>
      <c r="F16" s="539"/>
      <c r="G16" s="539"/>
      <c r="H16" s="539"/>
      <c r="I16" s="539"/>
    </row>
    <row r="17" spans="2:9" ht="15.5" x14ac:dyDescent="0.35">
      <c r="B17" s="374"/>
      <c r="C17" s="296" t="s">
        <v>216</v>
      </c>
      <c r="D17" s="296"/>
      <c r="E17" s="539">
        <v>341440</v>
      </c>
      <c r="F17" s="539">
        <v>33961</v>
      </c>
      <c r="G17" s="539">
        <v>168229</v>
      </c>
      <c r="H17" s="539">
        <v>338</v>
      </c>
      <c r="I17" s="539">
        <v>543968</v>
      </c>
    </row>
    <row r="18" spans="2:9" ht="15.5" x14ac:dyDescent="0.35">
      <c r="B18" s="374"/>
      <c r="C18" s="296" t="s">
        <v>922</v>
      </c>
      <c r="D18" s="296"/>
      <c r="E18" s="539">
        <v>34388</v>
      </c>
      <c r="F18" s="539">
        <v>3141</v>
      </c>
      <c r="G18" s="539">
        <v>12609</v>
      </c>
      <c r="H18" s="539">
        <v>0</v>
      </c>
      <c r="I18" s="539">
        <v>50138</v>
      </c>
    </row>
    <row r="19" spans="2:9" ht="15.5" x14ac:dyDescent="0.35">
      <c r="B19" s="374"/>
      <c r="C19" s="296" t="s">
        <v>923</v>
      </c>
      <c r="D19" s="296"/>
      <c r="E19" s="539">
        <v>-5904</v>
      </c>
      <c r="F19" s="539">
        <v>0</v>
      </c>
      <c r="G19" s="539">
        <v>0</v>
      </c>
      <c r="H19" s="539">
        <v>0</v>
      </c>
      <c r="I19" s="539">
        <v>-5904</v>
      </c>
    </row>
    <row r="20" spans="2:9" ht="15.5" x14ac:dyDescent="0.35">
      <c r="B20" s="374"/>
      <c r="C20" s="815" t="s">
        <v>921</v>
      </c>
      <c r="D20" s="820"/>
      <c r="E20" s="821">
        <v>0</v>
      </c>
      <c r="F20" s="821">
        <v>13265</v>
      </c>
      <c r="G20" s="821">
        <v>-13265</v>
      </c>
      <c r="H20" s="821">
        <v>0</v>
      </c>
      <c r="I20" s="822">
        <v>0</v>
      </c>
    </row>
    <row r="21" spans="2:9" ht="16" thickBot="1" x14ac:dyDescent="0.4">
      <c r="B21" s="374"/>
      <c r="C21" s="401" t="s">
        <v>222</v>
      </c>
      <c r="D21" s="401"/>
      <c r="E21" s="542">
        <v>369924</v>
      </c>
      <c r="F21" s="543">
        <v>50367</v>
      </c>
      <c r="G21" s="543">
        <v>167573</v>
      </c>
      <c r="H21" s="543">
        <v>338</v>
      </c>
      <c r="I21" s="543">
        <v>588202</v>
      </c>
    </row>
    <row r="22" spans="2:9" ht="21" x14ac:dyDescent="0.5">
      <c r="B22" s="536" t="s">
        <v>933</v>
      </c>
      <c r="C22" s="203" t="s">
        <v>849</v>
      </c>
      <c r="D22" s="147"/>
      <c r="E22" s="814"/>
      <c r="F22" s="814"/>
      <c r="G22" s="814"/>
      <c r="H22" s="814"/>
      <c r="I22" s="814"/>
    </row>
    <row r="23" spans="2:9" ht="15.5" x14ac:dyDescent="0.35">
      <c r="B23" s="374"/>
      <c r="C23" s="332">
        <v>2025</v>
      </c>
      <c r="D23" s="332"/>
      <c r="E23" s="810"/>
      <c r="F23" s="810"/>
      <c r="G23" s="810"/>
      <c r="H23" s="810"/>
      <c r="I23" s="810"/>
    </row>
    <row r="24" spans="2:9" ht="15.5" x14ac:dyDescent="0.35">
      <c r="B24" s="374"/>
      <c r="C24" s="296" t="s">
        <v>231</v>
      </c>
      <c r="D24" s="296"/>
      <c r="E24" s="810">
        <v>270071</v>
      </c>
      <c r="F24" s="810">
        <v>34386</v>
      </c>
      <c r="G24" s="810">
        <v>124036</v>
      </c>
      <c r="H24" s="810">
        <v>334</v>
      </c>
      <c r="I24" s="810">
        <v>428827</v>
      </c>
    </row>
    <row r="25" spans="2:9" ht="15.5" x14ac:dyDescent="0.35">
      <c r="B25" s="374"/>
      <c r="C25" s="815" t="s">
        <v>924</v>
      </c>
      <c r="D25" s="816">
        <v>7.2</v>
      </c>
      <c r="E25" s="817">
        <v>37322</v>
      </c>
      <c r="F25" s="817">
        <v>4213</v>
      </c>
      <c r="G25" s="817">
        <v>6456</v>
      </c>
      <c r="H25" s="817">
        <v>4</v>
      </c>
      <c r="I25" s="818">
        <v>47995</v>
      </c>
    </row>
    <row r="26" spans="2:9" ht="16" thickBot="1" x14ac:dyDescent="0.4">
      <c r="B26" s="374"/>
      <c r="C26" s="401" t="s">
        <v>233</v>
      </c>
      <c r="D26" s="401"/>
      <c r="E26" s="813">
        <v>307393</v>
      </c>
      <c r="F26" s="813">
        <v>38599</v>
      </c>
      <c r="G26" s="813">
        <v>130492</v>
      </c>
      <c r="H26" s="813">
        <v>338</v>
      </c>
      <c r="I26" s="813">
        <v>476822</v>
      </c>
    </row>
    <row r="27" spans="2:9" ht="15.5" x14ac:dyDescent="0.35">
      <c r="B27" s="374"/>
      <c r="C27" s="332">
        <v>2024</v>
      </c>
      <c r="D27" s="332"/>
      <c r="E27" s="544"/>
      <c r="F27" s="544"/>
      <c r="G27" s="544"/>
      <c r="H27" s="544"/>
      <c r="I27" s="544"/>
    </row>
    <row r="28" spans="2:9" ht="15.5" x14ac:dyDescent="0.35">
      <c r="B28" s="374"/>
      <c r="C28" s="296" t="s">
        <v>216</v>
      </c>
      <c r="D28" s="296"/>
      <c r="E28" s="539">
        <v>236543</v>
      </c>
      <c r="F28" s="539">
        <v>30239</v>
      </c>
      <c r="G28" s="539">
        <v>106364</v>
      </c>
      <c r="H28" s="539">
        <v>291</v>
      </c>
      <c r="I28" s="539">
        <v>373437</v>
      </c>
    </row>
    <row r="29" spans="2:9" ht="15.5" x14ac:dyDescent="0.35">
      <c r="B29" s="374"/>
      <c r="C29" s="296" t="s">
        <v>924</v>
      </c>
      <c r="D29" s="76">
        <v>7.2</v>
      </c>
      <c r="E29" s="539">
        <v>39214</v>
      </c>
      <c r="F29" s="539">
        <v>4147</v>
      </c>
      <c r="G29" s="539">
        <v>17672</v>
      </c>
      <c r="H29" s="539">
        <v>43</v>
      </c>
      <c r="I29" s="539">
        <v>61076</v>
      </c>
    </row>
    <row r="30" spans="2:9" ht="15.5" x14ac:dyDescent="0.35">
      <c r="B30" s="374"/>
      <c r="C30" s="815" t="s">
        <v>923</v>
      </c>
      <c r="D30" s="820"/>
      <c r="E30" s="821">
        <v>-5687</v>
      </c>
      <c r="F30" s="821">
        <v>0</v>
      </c>
      <c r="G30" s="821">
        <v>0</v>
      </c>
      <c r="H30" s="821">
        <v>0</v>
      </c>
      <c r="I30" s="822">
        <v>-5687</v>
      </c>
    </row>
    <row r="31" spans="2:9" ht="16" thickBot="1" x14ac:dyDescent="0.4">
      <c r="B31" s="374"/>
      <c r="C31" s="441" t="s">
        <v>222</v>
      </c>
      <c r="D31" s="441"/>
      <c r="E31" s="542">
        <v>270071</v>
      </c>
      <c r="F31" s="543">
        <v>34386</v>
      </c>
      <c r="G31" s="543">
        <v>124036</v>
      </c>
      <c r="H31" s="543">
        <v>334</v>
      </c>
      <c r="I31" s="543">
        <v>428827</v>
      </c>
    </row>
    <row r="32" spans="2:9" ht="21" x14ac:dyDescent="0.5">
      <c r="B32" s="536" t="s">
        <v>934</v>
      </c>
      <c r="C32" s="203" t="s">
        <v>926</v>
      </c>
      <c r="D32" s="147"/>
      <c r="E32" s="534"/>
      <c r="F32" s="534"/>
      <c r="G32" s="534"/>
      <c r="H32" s="534"/>
      <c r="I32" s="534"/>
    </row>
    <row r="33" spans="2:9" ht="15.5" x14ac:dyDescent="0.35">
      <c r="B33" s="374"/>
      <c r="C33" s="332">
        <v>2025</v>
      </c>
      <c r="D33" s="332"/>
      <c r="E33" s="545"/>
      <c r="F33" s="545"/>
      <c r="G33" s="545"/>
      <c r="H33" s="545"/>
      <c r="I33" s="545"/>
    </row>
    <row r="34" spans="2:9" ht="15.5" x14ac:dyDescent="0.35">
      <c r="B34" s="374"/>
      <c r="C34" s="333" t="s">
        <v>928</v>
      </c>
      <c r="D34" s="538"/>
      <c r="E34" s="546">
        <v>99853</v>
      </c>
      <c r="F34" s="546">
        <v>15981</v>
      </c>
      <c r="G34" s="546">
        <v>43537</v>
      </c>
      <c r="H34" s="546">
        <v>4</v>
      </c>
      <c r="I34" s="547">
        <v>159375</v>
      </c>
    </row>
    <row r="35" spans="2:9" ht="16" thickBot="1" x14ac:dyDescent="0.4">
      <c r="B35" s="374"/>
      <c r="C35" s="441" t="s">
        <v>930</v>
      </c>
      <c r="D35" s="441"/>
      <c r="E35" s="813">
        <v>93958</v>
      </c>
      <c r="F35" s="813">
        <v>12796</v>
      </c>
      <c r="G35" s="813">
        <v>39251</v>
      </c>
      <c r="H35" s="813"/>
      <c r="I35" s="813">
        <v>146004</v>
      </c>
    </row>
    <row r="36" spans="2:9" ht="15.5" x14ac:dyDescent="0.35">
      <c r="B36" s="374"/>
      <c r="C36" s="332">
        <v>2024</v>
      </c>
      <c r="D36" s="332"/>
      <c r="E36" s="544"/>
      <c r="F36" s="544"/>
      <c r="G36" s="544"/>
      <c r="H36" s="544"/>
      <c r="I36" s="544"/>
    </row>
    <row r="37" spans="2:9" ht="15.5" x14ac:dyDescent="0.35">
      <c r="B37" s="374"/>
      <c r="C37" s="333" t="s">
        <v>927</v>
      </c>
      <c r="D37" s="538"/>
      <c r="E37" s="540">
        <v>104897</v>
      </c>
      <c r="F37" s="540">
        <v>3722</v>
      </c>
      <c r="G37" s="540">
        <v>61865</v>
      </c>
      <c r="H37" s="540">
        <v>47</v>
      </c>
      <c r="I37" s="541">
        <v>170531</v>
      </c>
    </row>
    <row r="38" spans="2:9" ht="16" thickBot="1" x14ac:dyDescent="0.4">
      <c r="B38" s="374"/>
      <c r="C38" s="441" t="s">
        <v>928</v>
      </c>
      <c r="D38" s="441"/>
      <c r="E38" s="543">
        <v>99853</v>
      </c>
      <c r="F38" s="543">
        <v>15981</v>
      </c>
      <c r="G38" s="543">
        <v>43537</v>
      </c>
      <c r="H38" s="543">
        <v>4</v>
      </c>
      <c r="I38" s="543">
        <v>159375</v>
      </c>
    </row>
    <row r="39" spans="2:9" x14ac:dyDescent="0.35">
      <c r="C39"/>
      <c r="D39"/>
      <c r="E39"/>
      <c r="F39"/>
      <c r="G39"/>
      <c r="H39"/>
      <c r="I39"/>
    </row>
  </sheetData>
  <mergeCells count="1">
    <mergeCell ref="E6:I6"/>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FA-10D5-4F61-B5CE-E77753B927DA}">
  <dimension ref="B6:N39"/>
  <sheetViews>
    <sheetView showGridLines="0" zoomScale="85" zoomScaleNormal="85" workbookViewId="0">
      <selection activeCell="H20" sqref="H20"/>
    </sheetView>
  </sheetViews>
  <sheetFormatPr defaultColWidth="8.81640625" defaultRowHeight="14.5" x14ac:dyDescent="0.35"/>
  <cols>
    <col min="1" max="1" width="8.81640625" style="307"/>
    <col min="2" max="2" width="5.26953125" style="307" bestFit="1" customWidth="1"/>
    <col min="3" max="3" width="71.7265625" style="340" customWidth="1"/>
    <col min="4" max="4" width="6" style="307" bestFit="1" customWidth="1"/>
    <col min="5" max="5" width="12.7265625" style="307" customWidth="1"/>
    <col min="6" max="6" width="14.26953125" style="307" customWidth="1"/>
    <col min="7" max="7" width="13.453125" style="307" customWidth="1"/>
    <col min="8" max="8" width="14.26953125" style="307" customWidth="1"/>
    <col min="9" max="9" width="16.453125" style="307" customWidth="1"/>
    <col min="10" max="10" width="16.7265625" style="307" customWidth="1"/>
    <col min="11" max="16384" width="8.81640625" style="307"/>
  </cols>
  <sheetData>
    <row r="6" spans="2:14" ht="21.5" thickBot="1" x14ac:dyDescent="0.55000000000000004">
      <c r="B6" s="374"/>
      <c r="C6" s="355"/>
      <c r="D6" s="550"/>
      <c r="E6" s="1219" t="s">
        <v>84</v>
      </c>
      <c r="F6" s="1220"/>
      <c r="G6" s="1220"/>
      <c r="H6" s="1220"/>
      <c r="I6" s="1220"/>
      <c r="J6" s="1221"/>
    </row>
    <row r="7" spans="2:14" x14ac:dyDescent="0.35">
      <c r="B7" s="374"/>
      <c r="C7" s="355"/>
      <c r="D7" s="550"/>
      <c r="E7" s="681"/>
      <c r="F7" s="681" t="s">
        <v>935</v>
      </c>
      <c r="G7" s="681" t="s">
        <v>936</v>
      </c>
      <c r="H7" s="681" t="s">
        <v>909</v>
      </c>
      <c r="I7" s="681" t="s">
        <v>937</v>
      </c>
      <c r="J7" s="681" t="s">
        <v>16</v>
      </c>
    </row>
    <row r="8" spans="2:14" x14ac:dyDescent="0.35">
      <c r="B8" s="374"/>
      <c r="C8" s="355"/>
      <c r="D8" s="550"/>
      <c r="E8" s="681" t="s">
        <v>938</v>
      </c>
      <c r="F8" s="681" t="s">
        <v>939</v>
      </c>
      <c r="G8" s="681" t="s">
        <v>940</v>
      </c>
      <c r="H8" s="681" t="s">
        <v>941</v>
      </c>
      <c r="I8" s="681" t="s">
        <v>942</v>
      </c>
      <c r="J8" s="681" t="s">
        <v>943</v>
      </c>
    </row>
    <row r="9" spans="2:14" ht="15" thickBot="1" x14ac:dyDescent="0.4">
      <c r="B9" s="374"/>
      <c r="C9" s="69"/>
      <c r="D9" s="39" t="s">
        <v>86</v>
      </c>
      <c r="E9" s="682" t="s">
        <v>87</v>
      </c>
      <c r="F9" s="682" t="s">
        <v>87</v>
      </c>
      <c r="G9" s="682" t="s">
        <v>87</v>
      </c>
      <c r="H9" s="682" t="s">
        <v>87</v>
      </c>
      <c r="I9" s="682" t="s">
        <v>87</v>
      </c>
      <c r="J9" s="819" t="s">
        <v>87</v>
      </c>
    </row>
    <row r="10" spans="2:14" ht="24" thickBot="1" x14ac:dyDescent="0.6">
      <c r="B10" s="568" t="s">
        <v>944</v>
      </c>
      <c r="C10" s="498" t="s">
        <v>945</v>
      </c>
      <c r="D10" s="548"/>
      <c r="E10" s="823"/>
      <c r="F10" s="823"/>
      <c r="G10" s="823"/>
      <c r="H10" s="823"/>
      <c r="I10" s="823"/>
      <c r="J10" s="823"/>
      <c r="M10" s="346"/>
      <c r="N10" s="250"/>
    </row>
    <row r="11" spans="2:14" ht="21" x14ac:dyDescent="0.5">
      <c r="B11" s="536" t="s">
        <v>946</v>
      </c>
      <c r="C11" s="203" t="s">
        <v>919</v>
      </c>
      <c r="D11" s="549"/>
      <c r="E11" s="823"/>
      <c r="F11" s="823"/>
      <c r="G11" s="823"/>
      <c r="H11" s="823"/>
      <c r="I11" s="823"/>
      <c r="J11" s="823"/>
    </row>
    <row r="12" spans="2:14" ht="15.5" x14ac:dyDescent="0.35">
      <c r="B12" s="374"/>
      <c r="C12" s="332">
        <v>2025</v>
      </c>
      <c r="D12" s="551"/>
      <c r="E12" s="824"/>
      <c r="F12" s="824"/>
      <c r="G12" s="824"/>
      <c r="H12" s="824"/>
      <c r="I12" s="824"/>
      <c r="J12" s="824"/>
    </row>
    <row r="13" spans="2:14" ht="15.5" x14ac:dyDescent="0.35">
      <c r="B13" s="374"/>
      <c r="C13" s="296" t="s">
        <v>231</v>
      </c>
      <c r="D13" s="552"/>
      <c r="E13" s="810">
        <v>215504</v>
      </c>
      <c r="F13" s="810">
        <v>2217</v>
      </c>
      <c r="G13" s="810">
        <v>133828</v>
      </c>
      <c r="H13" s="810">
        <v>1270395</v>
      </c>
      <c r="I13" s="810">
        <v>149060</v>
      </c>
      <c r="J13" s="810">
        <v>1771004</v>
      </c>
    </row>
    <row r="14" spans="2:14" ht="15.5" x14ac:dyDescent="0.35">
      <c r="B14" s="374"/>
      <c r="C14" s="296" t="s">
        <v>920</v>
      </c>
      <c r="D14" s="552"/>
      <c r="E14" s="810">
        <v>0</v>
      </c>
      <c r="F14" s="810">
        <v>0</v>
      </c>
      <c r="G14" s="810">
        <v>0</v>
      </c>
      <c r="H14" s="810">
        <v>104590</v>
      </c>
      <c r="I14" s="810">
        <v>0</v>
      </c>
      <c r="J14" s="810">
        <v>104590</v>
      </c>
    </row>
    <row r="15" spans="2:14" ht="15.5" x14ac:dyDescent="0.35">
      <c r="B15" s="374"/>
      <c r="C15" s="538" t="s">
        <v>947</v>
      </c>
      <c r="D15" s="559"/>
      <c r="E15" s="811">
        <v>0</v>
      </c>
      <c r="F15" s="811">
        <v>0</v>
      </c>
      <c r="G15" s="811">
        <v>0</v>
      </c>
      <c r="H15" s="811">
        <v>109554</v>
      </c>
      <c r="I15" s="811">
        <v>-109554</v>
      </c>
      <c r="J15" s="812">
        <v>0</v>
      </c>
    </row>
    <row r="16" spans="2:14" ht="16" thickBot="1" x14ac:dyDescent="0.4">
      <c r="B16" s="374"/>
      <c r="C16" s="357" t="s">
        <v>233</v>
      </c>
      <c r="D16" s="558"/>
      <c r="E16" s="825">
        <v>215504</v>
      </c>
      <c r="F16" s="825">
        <v>2217</v>
      </c>
      <c r="G16" s="825">
        <v>133828</v>
      </c>
      <c r="H16" s="825">
        <v>1484539</v>
      </c>
      <c r="I16" s="825">
        <v>39506</v>
      </c>
      <c r="J16" s="826">
        <v>1875594</v>
      </c>
    </row>
    <row r="17" spans="2:10" ht="15.5" x14ac:dyDescent="0.35">
      <c r="B17" s="374"/>
      <c r="C17" s="332">
        <v>2024</v>
      </c>
      <c r="D17" s="551"/>
      <c r="E17" s="358"/>
      <c r="F17" s="358"/>
      <c r="G17" s="358"/>
      <c r="H17" s="358"/>
      <c r="I17" s="358"/>
      <c r="J17" s="358"/>
    </row>
    <row r="18" spans="2:10" ht="15.5" x14ac:dyDescent="0.35">
      <c r="B18" s="374"/>
      <c r="C18" s="296" t="s">
        <v>216</v>
      </c>
      <c r="D18" s="552"/>
      <c r="E18" s="539">
        <v>215504</v>
      </c>
      <c r="F18" s="539">
        <v>2217</v>
      </c>
      <c r="G18" s="539">
        <v>133828</v>
      </c>
      <c r="H18" s="539">
        <v>1270572</v>
      </c>
      <c r="I18" s="539">
        <v>56349</v>
      </c>
      <c r="J18" s="539">
        <v>1678470</v>
      </c>
    </row>
    <row r="19" spans="2:10" ht="15.5" x14ac:dyDescent="0.35">
      <c r="B19" s="374"/>
      <c r="C19" s="296" t="s">
        <v>922</v>
      </c>
      <c r="D19" s="552"/>
      <c r="E19" s="539">
        <v>0</v>
      </c>
      <c r="F19" s="539">
        <v>0</v>
      </c>
      <c r="G19" s="539">
        <v>0</v>
      </c>
      <c r="H19" s="539">
        <v>3760</v>
      </c>
      <c r="I19" s="539">
        <v>88772</v>
      </c>
      <c r="J19" s="539">
        <v>92532</v>
      </c>
    </row>
    <row r="20" spans="2:10" ht="15.5" x14ac:dyDescent="0.35">
      <c r="B20" s="374"/>
      <c r="C20" s="538" t="s">
        <v>947</v>
      </c>
      <c r="D20" s="559"/>
      <c r="E20" s="540">
        <v>0</v>
      </c>
      <c r="F20" s="540">
        <v>0</v>
      </c>
      <c r="G20" s="540">
        <v>0</v>
      </c>
      <c r="H20" s="540">
        <v>-3937</v>
      </c>
      <c r="I20" s="540">
        <v>3939</v>
      </c>
      <c r="J20" s="541">
        <v>2</v>
      </c>
    </row>
    <row r="21" spans="2:10" ht="16" thickBot="1" x14ac:dyDescent="0.4">
      <c r="B21" s="374"/>
      <c r="C21" s="85" t="s">
        <v>222</v>
      </c>
      <c r="D21" s="558"/>
      <c r="E21" s="560">
        <v>215504</v>
      </c>
      <c r="F21" s="560">
        <v>2217</v>
      </c>
      <c r="G21" s="560">
        <v>133828</v>
      </c>
      <c r="H21" s="560">
        <v>1270395</v>
      </c>
      <c r="I21" s="560">
        <v>149060</v>
      </c>
      <c r="J21" s="561">
        <v>1771004</v>
      </c>
    </row>
    <row r="22" spans="2:10" ht="21" x14ac:dyDescent="0.5">
      <c r="B22" s="536" t="s">
        <v>948</v>
      </c>
      <c r="C22" s="203" t="s">
        <v>949</v>
      </c>
      <c r="D22" s="549"/>
      <c r="E22" s="698"/>
      <c r="F22" s="698"/>
      <c r="G22" s="698"/>
      <c r="H22" s="698"/>
      <c r="I22" s="698"/>
      <c r="J22" s="698"/>
    </row>
    <row r="23" spans="2:10" ht="15.5" x14ac:dyDescent="0.35">
      <c r="B23" s="374"/>
      <c r="C23" s="553">
        <v>2025</v>
      </c>
      <c r="D23" s="554"/>
      <c r="E23" s="752"/>
      <c r="F23" s="752"/>
      <c r="G23" s="752"/>
      <c r="H23" s="752"/>
      <c r="I23" s="752"/>
      <c r="J23" s="752"/>
    </row>
    <row r="24" spans="2:10" ht="15.5" x14ac:dyDescent="0.35">
      <c r="B24" s="374"/>
      <c r="C24" s="555" t="s">
        <v>231</v>
      </c>
      <c r="D24" s="556"/>
      <c r="E24" s="810">
        <v>0</v>
      </c>
      <c r="F24" s="810">
        <v>2217</v>
      </c>
      <c r="G24" s="810">
        <v>37175</v>
      </c>
      <c r="H24" s="810">
        <v>1057939</v>
      </c>
      <c r="I24" s="810">
        <v>0</v>
      </c>
      <c r="J24" s="810">
        <v>1097330</v>
      </c>
    </row>
    <row r="25" spans="2:10" ht="15.5" x14ac:dyDescent="0.35">
      <c r="B25" s="374"/>
      <c r="C25" s="564" t="s">
        <v>950</v>
      </c>
      <c r="D25" s="567"/>
      <c r="E25" s="811">
        <v>0</v>
      </c>
      <c r="F25" s="811">
        <v>0</v>
      </c>
      <c r="G25" s="811">
        <v>8922</v>
      </c>
      <c r="H25" s="811">
        <v>83898</v>
      </c>
      <c r="I25" s="811">
        <v>0</v>
      </c>
      <c r="J25" s="812">
        <v>92819</v>
      </c>
    </row>
    <row r="26" spans="2:10" ht="15.5" x14ac:dyDescent="0.35">
      <c r="B26" s="374"/>
      <c r="C26" s="564" t="s">
        <v>953</v>
      </c>
      <c r="D26" s="565">
        <v>7.2</v>
      </c>
      <c r="E26" s="811">
        <v>0</v>
      </c>
      <c r="F26" s="811">
        <v>0</v>
      </c>
      <c r="G26" s="811">
        <v>0</v>
      </c>
      <c r="H26" s="811">
        <v>0</v>
      </c>
      <c r="I26" s="811">
        <v>7306</v>
      </c>
      <c r="J26" s="812">
        <v>7306</v>
      </c>
    </row>
    <row r="27" spans="2:10" ht="16" thickBot="1" x14ac:dyDescent="0.4">
      <c r="B27" s="374"/>
      <c r="C27" s="562" t="s">
        <v>233</v>
      </c>
      <c r="D27" s="563"/>
      <c r="E27" s="825">
        <v>0</v>
      </c>
      <c r="F27" s="825">
        <v>2217</v>
      </c>
      <c r="G27" s="825">
        <v>46097</v>
      </c>
      <c r="H27" s="825">
        <v>1141836</v>
      </c>
      <c r="I27" s="825">
        <v>7306</v>
      </c>
      <c r="J27" s="826">
        <v>1197456</v>
      </c>
    </row>
    <row r="28" spans="2:10" ht="15.5" x14ac:dyDescent="0.35">
      <c r="B28" s="374"/>
      <c r="C28" s="553">
        <v>2024</v>
      </c>
      <c r="D28" s="554"/>
      <c r="E28" s="81"/>
      <c r="F28" s="81"/>
      <c r="G28" s="81"/>
      <c r="H28" s="81"/>
      <c r="I28" s="81"/>
      <c r="J28" s="81"/>
    </row>
    <row r="29" spans="2:10" ht="15.5" x14ac:dyDescent="0.35">
      <c r="B29" s="374"/>
      <c r="C29" s="555" t="s">
        <v>216</v>
      </c>
      <c r="D29" s="556"/>
      <c r="E29" s="539">
        <v>0</v>
      </c>
      <c r="F29" s="539">
        <v>2217</v>
      </c>
      <c r="G29" s="539">
        <v>28253</v>
      </c>
      <c r="H29" s="539">
        <v>973137</v>
      </c>
      <c r="I29" s="539">
        <v>0</v>
      </c>
      <c r="J29" s="539">
        <v>1003607</v>
      </c>
    </row>
    <row r="30" spans="2:10" ht="15.5" x14ac:dyDescent="0.35">
      <c r="B30" s="374"/>
      <c r="C30" s="827" t="s">
        <v>950</v>
      </c>
      <c r="D30" s="828">
        <v>7.2</v>
      </c>
      <c r="E30" s="821">
        <v>0</v>
      </c>
      <c r="F30" s="821">
        <v>0</v>
      </c>
      <c r="G30" s="821">
        <v>8922</v>
      </c>
      <c r="H30" s="821">
        <v>84802</v>
      </c>
      <c r="I30" s="821">
        <v>0</v>
      </c>
      <c r="J30" s="822">
        <v>93723</v>
      </c>
    </row>
    <row r="31" spans="2:10" ht="16" thickBot="1" x14ac:dyDescent="0.4">
      <c r="B31" s="374"/>
      <c r="C31" s="562" t="s">
        <v>222</v>
      </c>
      <c r="D31" s="566"/>
      <c r="E31" s="560">
        <v>0</v>
      </c>
      <c r="F31" s="560">
        <v>2217</v>
      </c>
      <c r="G31" s="560">
        <v>37175</v>
      </c>
      <c r="H31" s="560">
        <v>1057939</v>
      </c>
      <c r="I31" s="560">
        <v>0</v>
      </c>
      <c r="J31" s="561">
        <v>1097330</v>
      </c>
    </row>
    <row r="32" spans="2:10" ht="21" x14ac:dyDescent="0.5">
      <c r="B32" s="536" t="s">
        <v>951</v>
      </c>
      <c r="C32" s="203" t="s">
        <v>952</v>
      </c>
      <c r="D32" s="549"/>
      <c r="E32" s="155"/>
      <c r="F32" s="155"/>
      <c r="G32" s="155"/>
      <c r="H32" s="155"/>
      <c r="I32" s="155"/>
      <c r="J32" s="155"/>
    </row>
    <row r="33" spans="2:10" ht="15.5" x14ac:dyDescent="0.35">
      <c r="B33" s="374"/>
      <c r="C33" s="332">
        <v>2025</v>
      </c>
      <c r="D33" s="551"/>
      <c r="E33" s="545"/>
      <c r="F33" s="545"/>
      <c r="G33" s="545"/>
      <c r="H33" s="545"/>
      <c r="I33" s="545"/>
      <c r="J33" s="545"/>
    </row>
    <row r="34" spans="2:10" ht="15.5" x14ac:dyDescent="0.35">
      <c r="B34" s="374"/>
      <c r="C34" s="538" t="s">
        <v>928</v>
      </c>
      <c r="D34" s="559"/>
      <c r="E34" s="546">
        <v>215504</v>
      </c>
      <c r="F34" s="546">
        <v>0</v>
      </c>
      <c r="G34" s="546">
        <v>96653</v>
      </c>
      <c r="H34" s="546">
        <v>212457</v>
      </c>
      <c r="I34" s="546">
        <v>149060</v>
      </c>
      <c r="J34" s="547">
        <v>673675</v>
      </c>
    </row>
    <row r="35" spans="2:10" ht="16" thickBot="1" x14ac:dyDescent="0.4">
      <c r="B35" s="374"/>
      <c r="C35" s="357" t="s">
        <v>930</v>
      </c>
      <c r="D35" s="558"/>
      <c r="E35" s="825">
        <v>215504</v>
      </c>
      <c r="F35" s="825">
        <v>0</v>
      </c>
      <c r="G35" s="825">
        <v>87731</v>
      </c>
      <c r="H35" s="825">
        <v>342703</v>
      </c>
      <c r="I35" s="825">
        <v>32199</v>
      </c>
      <c r="J35" s="826">
        <v>678139</v>
      </c>
    </row>
    <row r="36" spans="2:10" ht="15.5" x14ac:dyDescent="0.35">
      <c r="B36" s="374"/>
      <c r="C36" s="332">
        <v>2024</v>
      </c>
      <c r="D36" s="551"/>
      <c r="E36" s="358"/>
      <c r="F36" s="358"/>
      <c r="G36" s="358"/>
      <c r="H36" s="358"/>
      <c r="I36" s="358"/>
      <c r="J36" s="358"/>
    </row>
    <row r="37" spans="2:10" ht="15.5" x14ac:dyDescent="0.35">
      <c r="B37" s="374"/>
      <c r="C37" s="538" t="s">
        <v>927</v>
      </c>
      <c r="D37" s="559"/>
      <c r="E37" s="540">
        <v>215504</v>
      </c>
      <c r="F37" s="540">
        <v>0</v>
      </c>
      <c r="G37" s="540">
        <v>105575</v>
      </c>
      <c r="H37" s="540">
        <v>297435</v>
      </c>
      <c r="I37" s="540">
        <v>56349</v>
      </c>
      <c r="J37" s="541">
        <v>674863</v>
      </c>
    </row>
    <row r="38" spans="2:10" ht="16" thickBot="1" x14ac:dyDescent="0.4">
      <c r="B38" s="374"/>
      <c r="C38" s="357" t="s">
        <v>928</v>
      </c>
      <c r="D38" s="558"/>
      <c r="E38" s="560">
        <v>215504</v>
      </c>
      <c r="F38" s="560">
        <v>0</v>
      </c>
      <c r="G38" s="560">
        <v>96653</v>
      </c>
      <c r="H38" s="560">
        <v>212457</v>
      </c>
      <c r="I38" s="560">
        <v>149060</v>
      </c>
      <c r="J38" s="561">
        <v>673675</v>
      </c>
    </row>
    <row r="39" spans="2:10" x14ac:dyDescent="0.35">
      <c r="C39"/>
      <c r="D39" s="30"/>
      <c r="E39"/>
      <c r="F39"/>
      <c r="G39"/>
      <c r="H39"/>
      <c r="I39"/>
      <c r="J39"/>
    </row>
  </sheetData>
  <mergeCells count="1">
    <mergeCell ref="E6:J6"/>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7C9E-F4F5-4A04-876F-30D619B05625}">
  <dimension ref="B7:I41"/>
  <sheetViews>
    <sheetView showGridLines="0" zoomScale="85" zoomScaleNormal="85" workbookViewId="0">
      <selection activeCell="I22" sqref="I22"/>
    </sheetView>
  </sheetViews>
  <sheetFormatPr defaultColWidth="8.81640625" defaultRowHeight="14.5" x14ac:dyDescent="0.35"/>
  <cols>
    <col min="1" max="1" width="8.81640625" style="307"/>
    <col min="2" max="2" width="6.81640625" style="307" bestFit="1" customWidth="1"/>
    <col min="3" max="3" width="76.54296875" style="307" customWidth="1"/>
    <col min="4" max="4" width="6" style="307" bestFit="1" customWidth="1"/>
    <col min="5" max="5" width="12.7265625" style="307" customWidth="1"/>
    <col min="6" max="7" width="14.81640625" style="307" customWidth="1"/>
    <col min="8" max="8" width="14.81640625" style="307" bestFit="1" customWidth="1"/>
    <col min="9" max="9" width="15.54296875" style="307" bestFit="1" customWidth="1"/>
    <col min="10" max="16384" width="8.81640625" style="307"/>
  </cols>
  <sheetData>
    <row r="7" spans="2:9" ht="21.5" thickBot="1" x14ac:dyDescent="0.55000000000000004">
      <c r="B7" s="374"/>
      <c r="C7" s="355"/>
      <c r="D7" s="550"/>
      <c r="E7" s="1219" t="s">
        <v>85</v>
      </c>
      <c r="F7" s="1220"/>
      <c r="G7" s="1220"/>
      <c r="H7" s="1220"/>
      <c r="I7" s="1221"/>
    </row>
    <row r="8" spans="2:9" x14ac:dyDescent="0.35">
      <c r="B8" s="374"/>
      <c r="C8" s="355"/>
      <c r="D8" s="550"/>
      <c r="E8" s="681"/>
      <c r="F8" s="681" t="s">
        <v>935</v>
      </c>
      <c r="G8" s="681" t="s">
        <v>909</v>
      </c>
      <c r="H8" s="681" t="s">
        <v>937</v>
      </c>
      <c r="I8" s="681" t="s">
        <v>16</v>
      </c>
    </row>
    <row r="9" spans="2:9" x14ac:dyDescent="0.35">
      <c r="B9" s="374"/>
      <c r="C9" s="355"/>
      <c r="D9" s="550"/>
      <c r="E9" s="681" t="s">
        <v>938</v>
      </c>
      <c r="F9" s="681" t="s">
        <v>939</v>
      </c>
      <c r="G9" s="681" t="s">
        <v>941</v>
      </c>
      <c r="H9" s="681" t="s">
        <v>942</v>
      </c>
      <c r="I9" s="681" t="s">
        <v>943</v>
      </c>
    </row>
    <row r="10" spans="2:9" ht="15" thickBot="1" x14ac:dyDescent="0.4">
      <c r="B10" s="374"/>
      <c r="C10" s="69"/>
      <c r="D10" s="39" t="s">
        <v>86</v>
      </c>
      <c r="E10" s="682" t="s">
        <v>87</v>
      </c>
      <c r="F10" s="682" t="s">
        <v>87</v>
      </c>
      <c r="G10" s="682" t="s">
        <v>87</v>
      </c>
      <c r="H10" s="682" t="s">
        <v>87</v>
      </c>
      <c r="I10" s="819" t="s">
        <v>87</v>
      </c>
    </row>
    <row r="11" spans="2:9" ht="23.5" x14ac:dyDescent="0.55000000000000004">
      <c r="B11" s="568" t="s">
        <v>944</v>
      </c>
      <c r="C11" s="498" t="s">
        <v>945</v>
      </c>
      <c r="D11" s="548"/>
      <c r="E11" s="823"/>
      <c r="F11" s="823"/>
      <c r="G11" s="823"/>
      <c r="H11" s="823"/>
      <c r="I11" s="823"/>
    </row>
    <row r="12" spans="2:9" ht="21" x14ac:dyDescent="0.5">
      <c r="B12" s="536" t="s">
        <v>954</v>
      </c>
      <c r="C12" s="203" t="s">
        <v>919</v>
      </c>
      <c r="D12" s="549"/>
      <c r="E12" s="823"/>
      <c r="F12" s="823"/>
      <c r="G12" s="823"/>
      <c r="H12" s="823"/>
      <c r="I12" s="823"/>
    </row>
    <row r="13" spans="2:9" ht="15.5" x14ac:dyDescent="0.35">
      <c r="B13" s="374"/>
      <c r="C13" s="332">
        <v>2025</v>
      </c>
      <c r="D13" s="551"/>
      <c r="E13" s="824"/>
      <c r="F13" s="824"/>
      <c r="G13" s="824"/>
      <c r="H13" s="824"/>
      <c r="I13" s="824"/>
    </row>
    <row r="14" spans="2:9" ht="15.5" x14ac:dyDescent="0.35">
      <c r="B14" s="374"/>
      <c r="C14" s="296" t="s">
        <v>231</v>
      </c>
      <c r="D14" s="552"/>
      <c r="E14" s="810">
        <v>82987</v>
      </c>
      <c r="F14" s="810">
        <v>1829</v>
      </c>
      <c r="G14" s="810">
        <v>1017602</v>
      </c>
      <c r="H14" s="810">
        <v>149060</v>
      </c>
      <c r="I14" s="810">
        <v>1251478</v>
      </c>
    </row>
    <row r="15" spans="2:9" ht="15.5" x14ac:dyDescent="0.35">
      <c r="B15" s="374"/>
      <c r="C15" s="296" t="s">
        <v>920</v>
      </c>
      <c r="D15" s="552"/>
      <c r="E15" s="810">
        <v>0</v>
      </c>
      <c r="F15" s="810">
        <v>0</v>
      </c>
      <c r="G15" s="810">
        <v>104590</v>
      </c>
      <c r="H15" s="810">
        <v>0</v>
      </c>
      <c r="I15" s="810">
        <v>104590</v>
      </c>
    </row>
    <row r="16" spans="2:9" ht="15.5" x14ac:dyDescent="0.35">
      <c r="B16" s="374"/>
      <c r="C16" s="538" t="s">
        <v>947</v>
      </c>
      <c r="D16" s="559"/>
      <c r="E16" s="811">
        <v>0</v>
      </c>
      <c r="F16" s="811">
        <v>0</v>
      </c>
      <c r="G16" s="811">
        <v>109554</v>
      </c>
      <c r="H16" s="811">
        <v>-109554</v>
      </c>
      <c r="I16" s="812">
        <v>0</v>
      </c>
    </row>
    <row r="17" spans="2:9" ht="16" thickBot="1" x14ac:dyDescent="0.4">
      <c r="B17" s="374"/>
      <c r="C17" s="357" t="s">
        <v>233</v>
      </c>
      <c r="D17" s="558"/>
      <c r="E17" s="825">
        <v>82987</v>
      </c>
      <c r="F17" s="825">
        <v>1829</v>
      </c>
      <c r="G17" s="825">
        <v>1231747</v>
      </c>
      <c r="H17" s="825">
        <v>39506</v>
      </c>
      <c r="I17" s="826">
        <v>1356068</v>
      </c>
    </row>
    <row r="18" spans="2:9" ht="15.5" x14ac:dyDescent="0.35">
      <c r="B18" s="374"/>
      <c r="C18" s="332">
        <v>2024</v>
      </c>
      <c r="D18" s="551"/>
      <c r="E18" s="358"/>
      <c r="F18" s="358"/>
      <c r="G18" s="358"/>
      <c r="H18" s="358"/>
      <c r="I18" s="358"/>
    </row>
    <row r="19" spans="2:9" ht="15.5" x14ac:dyDescent="0.35">
      <c r="B19" s="374"/>
      <c r="C19" s="296" t="s">
        <v>216</v>
      </c>
      <c r="D19" s="552"/>
      <c r="E19" s="539">
        <v>82987</v>
      </c>
      <c r="F19" s="539">
        <v>1829</v>
      </c>
      <c r="G19" s="539">
        <v>1032057</v>
      </c>
      <c r="H19" s="539">
        <v>56349</v>
      </c>
      <c r="I19" s="539">
        <v>1173222</v>
      </c>
    </row>
    <row r="20" spans="2:9" ht="15.5" x14ac:dyDescent="0.35">
      <c r="B20" s="374"/>
      <c r="C20" s="296" t="s">
        <v>922</v>
      </c>
      <c r="D20" s="552"/>
      <c r="E20" s="539">
        <v>0</v>
      </c>
      <c r="F20" s="539">
        <v>0</v>
      </c>
      <c r="G20" s="539">
        <v>3760</v>
      </c>
      <c r="H20" s="539">
        <v>88772</v>
      </c>
      <c r="I20" s="539">
        <v>92532</v>
      </c>
    </row>
    <row r="21" spans="2:9" ht="15.5" x14ac:dyDescent="0.35">
      <c r="B21" s="831"/>
      <c r="C21" s="296" t="s">
        <v>947</v>
      </c>
      <c r="D21" s="552"/>
      <c r="E21" s="539">
        <v>0</v>
      </c>
      <c r="F21" s="539">
        <v>0</v>
      </c>
      <c r="G21" s="539">
        <v>-3937</v>
      </c>
      <c r="H21" s="539">
        <v>3939</v>
      </c>
      <c r="I21" s="539">
        <v>2</v>
      </c>
    </row>
    <row r="22" spans="2:9" ht="15.5" x14ac:dyDescent="0.35">
      <c r="B22" s="374"/>
      <c r="C22" s="538" t="s">
        <v>957</v>
      </c>
      <c r="D22" s="559"/>
      <c r="E22" s="540">
        <v>0</v>
      </c>
      <c r="F22" s="540">
        <v>0</v>
      </c>
      <c r="G22" s="540">
        <v>-14278</v>
      </c>
      <c r="H22" s="540">
        <v>0</v>
      </c>
      <c r="I22" s="541">
        <v>-14278</v>
      </c>
    </row>
    <row r="23" spans="2:9" ht="16" thickBot="1" x14ac:dyDescent="0.4">
      <c r="B23" s="374"/>
      <c r="C23" s="85" t="s">
        <v>222</v>
      </c>
      <c r="D23" s="558"/>
      <c r="E23" s="560">
        <v>82987</v>
      </c>
      <c r="F23" s="560">
        <v>1829</v>
      </c>
      <c r="G23" s="560">
        <v>1017602</v>
      </c>
      <c r="H23" s="560">
        <v>149060</v>
      </c>
      <c r="I23" s="561">
        <v>1251478</v>
      </c>
    </row>
    <row r="24" spans="2:9" ht="21" x14ac:dyDescent="0.5">
      <c r="B24" s="536" t="s">
        <v>955</v>
      </c>
      <c r="C24" s="203" t="s">
        <v>949</v>
      </c>
      <c r="D24" s="549"/>
      <c r="E24" s="698"/>
      <c r="F24" s="698"/>
      <c r="G24" s="698"/>
      <c r="H24" s="698"/>
      <c r="I24" s="698"/>
    </row>
    <row r="25" spans="2:9" ht="15.5" x14ac:dyDescent="0.35">
      <c r="B25" s="374"/>
      <c r="C25" s="553">
        <v>2025</v>
      </c>
      <c r="D25" s="554"/>
      <c r="E25" s="752"/>
      <c r="F25" s="752"/>
      <c r="G25" s="752"/>
      <c r="H25" s="752"/>
      <c r="I25" s="752"/>
    </row>
    <row r="26" spans="2:9" ht="15.5" x14ac:dyDescent="0.35">
      <c r="B26" s="374"/>
      <c r="C26" s="555" t="s">
        <v>231</v>
      </c>
      <c r="D26" s="556"/>
      <c r="E26" s="810">
        <v>0</v>
      </c>
      <c r="F26" s="810">
        <v>1829</v>
      </c>
      <c r="G26" s="810">
        <v>874257</v>
      </c>
      <c r="H26" s="810">
        <v>0</v>
      </c>
      <c r="I26" s="810">
        <v>876086</v>
      </c>
    </row>
    <row r="27" spans="2:9" ht="15.5" x14ac:dyDescent="0.35">
      <c r="B27" s="374"/>
      <c r="C27" s="569" t="s">
        <v>950</v>
      </c>
      <c r="D27" s="556"/>
      <c r="E27" s="829">
        <v>0</v>
      </c>
      <c r="F27" s="829">
        <v>0</v>
      </c>
      <c r="G27" s="829">
        <v>69453</v>
      </c>
      <c r="H27" s="829">
        <v>0</v>
      </c>
      <c r="I27" s="830">
        <v>69453</v>
      </c>
    </row>
    <row r="28" spans="2:9" ht="15.5" x14ac:dyDescent="0.35">
      <c r="B28" s="374"/>
      <c r="C28" s="564" t="s">
        <v>953</v>
      </c>
      <c r="D28" s="565">
        <v>7.2</v>
      </c>
      <c r="E28" s="811">
        <v>0</v>
      </c>
      <c r="F28" s="811">
        <v>0</v>
      </c>
      <c r="G28" s="811">
        <v>0</v>
      </c>
      <c r="H28" s="811">
        <v>7306</v>
      </c>
      <c r="I28" s="812">
        <v>7306</v>
      </c>
    </row>
    <row r="29" spans="2:9" ht="16" thickBot="1" x14ac:dyDescent="0.4">
      <c r="B29" s="374"/>
      <c r="C29" s="562" t="s">
        <v>233</v>
      </c>
      <c r="D29" s="563"/>
      <c r="E29" s="825">
        <v>0</v>
      </c>
      <c r="F29" s="825">
        <v>1829</v>
      </c>
      <c r="G29" s="825">
        <v>943710</v>
      </c>
      <c r="H29" s="825">
        <v>7306</v>
      </c>
      <c r="I29" s="826">
        <v>952846</v>
      </c>
    </row>
    <row r="30" spans="2:9" ht="15.5" x14ac:dyDescent="0.35">
      <c r="B30" s="374"/>
      <c r="C30" s="553">
        <v>2024</v>
      </c>
      <c r="D30" s="554"/>
      <c r="E30" s="81"/>
      <c r="F30" s="81"/>
      <c r="G30" s="81"/>
      <c r="H30" s="81"/>
      <c r="I30" s="81"/>
    </row>
    <row r="31" spans="2:9" ht="15.5" x14ac:dyDescent="0.35">
      <c r="B31" s="374"/>
      <c r="C31" s="555" t="s">
        <v>216</v>
      </c>
      <c r="D31" s="556"/>
      <c r="E31" s="539">
        <v>0</v>
      </c>
      <c r="F31" s="539">
        <v>1829</v>
      </c>
      <c r="G31" s="539">
        <v>804025</v>
      </c>
      <c r="H31" s="539">
        <v>0</v>
      </c>
      <c r="I31" s="539">
        <v>805854</v>
      </c>
    </row>
    <row r="32" spans="2:9" ht="15.5" x14ac:dyDescent="0.35">
      <c r="B32" s="374"/>
      <c r="C32" s="827" t="s">
        <v>950</v>
      </c>
      <c r="D32" s="828">
        <v>7.2</v>
      </c>
      <c r="E32" s="821">
        <v>0</v>
      </c>
      <c r="F32" s="821">
        <v>0</v>
      </c>
      <c r="G32" s="821">
        <v>70232</v>
      </c>
      <c r="H32" s="821">
        <v>0</v>
      </c>
      <c r="I32" s="822">
        <v>70232</v>
      </c>
    </row>
    <row r="33" spans="2:9" ht="16" thickBot="1" x14ac:dyDescent="0.4">
      <c r="B33" s="374"/>
      <c r="C33" s="562" t="s">
        <v>222</v>
      </c>
      <c r="D33" s="566"/>
      <c r="E33" s="560">
        <v>0</v>
      </c>
      <c r="F33" s="560">
        <v>1829</v>
      </c>
      <c r="G33" s="560">
        <v>874257</v>
      </c>
      <c r="H33" s="560">
        <v>0</v>
      </c>
      <c r="I33" s="561">
        <v>876086</v>
      </c>
    </row>
    <row r="34" spans="2:9" ht="21" x14ac:dyDescent="0.5">
      <c r="B34" s="536" t="s">
        <v>956</v>
      </c>
      <c r="C34" s="203" t="s">
        <v>952</v>
      </c>
      <c r="D34" s="549"/>
      <c r="E34" s="155"/>
      <c r="F34" s="155"/>
      <c r="G34" s="155"/>
      <c r="H34" s="155"/>
      <c r="I34" s="155"/>
    </row>
    <row r="35" spans="2:9" ht="15.5" x14ac:dyDescent="0.35">
      <c r="B35" s="374"/>
      <c r="C35" s="332">
        <v>2025</v>
      </c>
      <c r="D35" s="551"/>
      <c r="E35" s="545"/>
      <c r="F35" s="545"/>
      <c r="G35" s="545"/>
      <c r="H35" s="545"/>
      <c r="I35" s="545"/>
    </row>
    <row r="36" spans="2:9" ht="15.5" x14ac:dyDescent="0.35">
      <c r="B36" s="374"/>
      <c r="C36" s="538" t="s">
        <v>928</v>
      </c>
      <c r="D36" s="559"/>
      <c r="E36" s="546">
        <v>82987</v>
      </c>
      <c r="F36" s="546">
        <v>0</v>
      </c>
      <c r="G36" s="546">
        <v>143345</v>
      </c>
      <c r="H36" s="546">
        <v>149060</v>
      </c>
      <c r="I36" s="547">
        <v>375392</v>
      </c>
    </row>
    <row r="37" spans="2:9" ht="16" thickBot="1" x14ac:dyDescent="0.4">
      <c r="B37" s="374"/>
      <c r="C37" s="357" t="s">
        <v>930</v>
      </c>
      <c r="D37" s="558"/>
      <c r="E37" s="825">
        <v>82987</v>
      </c>
      <c r="F37" s="825">
        <v>0</v>
      </c>
      <c r="G37" s="825">
        <v>288036</v>
      </c>
      <c r="H37" s="825">
        <v>32189</v>
      </c>
      <c r="I37" s="826">
        <v>403223</v>
      </c>
    </row>
    <row r="38" spans="2:9" ht="15.5" x14ac:dyDescent="0.35">
      <c r="B38" s="374"/>
      <c r="C38" s="332">
        <v>2024</v>
      </c>
      <c r="D38" s="551"/>
      <c r="E38" s="358"/>
      <c r="F38" s="358"/>
      <c r="G38" s="358"/>
      <c r="H38" s="358"/>
      <c r="I38" s="358"/>
    </row>
    <row r="39" spans="2:9" ht="15.5" x14ac:dyDescent="0.35">
      <c r="B39" s="374"/>
      <c r="C39" s="538" t="s">
        <v>927</v>
      </c>
      <c r="D39" s="559"/>
      <c r="E39" s="540">
        <v>82987</v>
      </c>
      <c r="F39" s="540">
        <v>0</v>
      </c>
      <c r="G39" s="540">
        <v>228032</v>
      </c>
      <c r="H39" s="540">
        <v>56349</v>
      </c>
      <c r="I39" s="541">
        <v>367366</v>
      </c>
    </row>
    <row r="40" spans="2:9" ht="16" thickBot="1" x14ac:dyDescent="0.4">
      <c r="B40" s="374"/>
      <c r="C40" s="357" t="s">
        <v>928</v>
      </c>
      <c r="D40" s="558"/>
      <c r="E40" s="560">
        <v>82987</v>
      </c>
      <c r="F40" s="560">
        <v>0</v>
      </c>
      <c r="G40" s="560">
        <v>143345</v>
      </c>
      <c r="H40" s="560">
        <v>149060</v>
      </c>
      <c r="I40" s="561">
        <v>375392</v>
      </c>
    </row>
    <row r="41" spans="2:9" x14ac:dyDescent="0.35">
      <c r="C41"/>
      <c r="D41" s="30"/>
      <c r="E41"/>
      <c r="F41"/>
      <c r="G41"/>
      <c r="H41"/>
      <c r="I41"/>
    </row>
  </sheetData>
  <mergeCells count="1">
    <mergeCell ref="E7:I7"/>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1A7A8-39DB-48E2-9EBC-D9565720D0A5}">
  <dimension ref="A1"/>
  <sheetViews>
    <sheetView showGridLines="0" zoomScale="70" zoomScaleNormal="70" workbookViewId="0">
      <selection activeCell="AD43" sqref="Z13:AD43"/>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AA8D-D8EB-4340-B2B8-336E200BAE79}">
  <dimension ref="A1"/>
  <sheetViews>
    <sheetView showGridLines="0" zoomScale="70" zoomScaleNormal="70" workbookViewId="0">
      <selection activeCell="AA24" sqref="AA24"/>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9FB9-0EB8-4705-8273-E11A27256C2A}">
  <dimension ref="B7:H35"/>
  <sheetViews>
    <sheetView showGridLines="0" zoomScale="85" zoomScaleNormal="85" workbookViewId="0">
      <selection activeCell="F33" sqref="F33"/>
    </sheetView>
  </sheetViews>
  <sheetFormatPr defaultRowHeight="14.5" x14ac:dyDescent="0.35"/>
  <cols>
    <col min="2" max="2" width="8.81640625" style="570"/>
    <col min="3" max="3" width="103.81640625" customWidth="1"/>
    <col min="4" max="7" width="15.7265625" customWidth="1"/>
  </cols>
  <sheetData>
    <row r="7" spans="2:8" ht="21.5" thickBot="1" x14ac:dyDescent="0.55000000000000004">
      <c r="B7" s="490"/>
      <c r="C7" s="1"/>
      <c r="D7" s="1228" t="s">
        <v>84</v>
      </c>
      <c r="E7" s="1228"/>
      <c r="F7" s="1228" t="s">
        <v>85</v>
      </c>
      <c r="G7" s="1228"/>
    </row>
    <row r="8" spans="2:8" x14ac:dyDescent="0.35">
      <c r="B8" s="490"/>
      <c r="C8" s="1"/>
      <c r="D8" s="681">
        <v>2025</v>
      </c>
      <c r="E8" s="2">
        <v>2024</v>
      </c>
      <c r="F8" s="681">
        <v>2025</v>
      </c>
      <c r="G8" s="2">
        <v>2024</v>
      </c>
    </row>
    <row r="9" spans="2:8" ht="15" thickBot="1" x14ac:dyDescent="0.4">
      <c r="B9" s="490"/>
      <c r="C9" s="69"/>
      <c r="D9" s="682" t="s">
        <v>87</v>
      </c>
      <c r="E9" s="39" t="s">
        <v>87</v>
      </c>
      <c r="F9" s="682" t="s">
        <v>87</v>
      </c>
      <c r="G9" s="39" t="s">
        <v>87</v>
      </c>
    </row>
    <row r="10" spans="2:8" ht="23.5" x14ac:dyDescent="0.55000000000000004">
      <c r="B10" s="194" t="s">
        <v>958</v>
      </c>
      <c r="C10" s="498" t="s">
        <v>959</v>
      </c>
      <c r="D10" s="741"/>
      <c r="E10" s="55"/>
      <c r="F10" s="741"/>
      <c r="G10" s="55"/>
    </row>
    <row r="11" spans="2:8" ht="21" x14ac:dyDescent="0.5">
      <c r="B11" s="571">
        <v>12.1</v>
      </c>
      <c r="C11" s="203" t="s">
        <v>926</v>
      </c>
      <c r="D11" s="741"/>
      <c r="E11" s="55"/>
      <c r="F11" s="741"/>
      <c r="G11" s="55"/>
    </row>
    <row r="12" spans="2:8" ht="16" x14ac:dyDescent="0.4">
      <c r="B12" s="490"/>
      <c r="C12" s="80" t="s">
        <v>897</v>
      </c>
      <c r="D12" s="740"/>
      <c r="E12" s="81"/>
      <c r="F12" s="740"/>
      <c r="G12" s="81"/>
      <c r="H12" s="75"/>
    </row>
    <row r="13" spans="2:8" ht="16" x14ac:dyDescent="0.4">
      <c r="B13" s="490"/>
      <c r="C13" s="83" t="s">
        <v>960</v>
      </c>
      <c r="D13" s="832">
        <v>368992</v>
      </c>
      <c r="E13" s="492">
        <v>347139</v>
      </c>
      <c r="F13" s="832">
        <v>21415</v>
      </c>
      <c r="G13" s="492">
        <v>21415</v>
      </c>
      <c r="H13" s="75"/>
    </row>
    <row r="14" spans="2:8" ht="16" x14ac:dyDescent="0.4">
      <c r="B14" s="490"/>
      <c r="C14" s="83" t="s">
        <v>961</v>
      </c>
      <c r="D14" s="832">
        <v>-24201</v>
      </c>
      <c r="E14" s="492">
        <v>-24089</v>
      </c>
      <c r="F14" s="832">
        <v>0</v>
      </c>
      <c r="G14" s="492">
        <v>0</v>
      </c>
      <c r="H14" s="75"/>
    </row>
    <row r="15" spans="2:8" ht="16" x14ac:dyDescent="0.4">
      <c r="B15" s="490"/>
      <c r="C15" s="150" t="s">
        <v>962</v>
      </c>
      <c r="D15" s="833">
        <v>51713</v>
      </c>
      <c r="E15" s="493">
        <v>45943</v>
      </c>
      <c r="F15" s="833">
        <v>0</v>
      </c>
      <c r="G15" s="493">
        <v>0</v>
      </c>
      <c r="H15" s="75"/>
    </row>
    <row r="16" spans="2:8" ht="16.5" thickBot="1" x14ac:dyDescent="0.45">
      <c r="B16" s="490"/>
      <c r="C16" s="376" t="s">
        <v>963</v>
      </c>
      <c r="D16" s="834">
        <v>396504</v>
      </c>
      <c r="E16" s="494">
        <v>368992</v>
      </c>
      <c r="F16" s="834">
        <v>21415</v>
      </c>
      <c r="G16" s="494">
        <v>21415</v>
      </c>
      <c r="H16" s="75"/>
    </row>
    <row r="17" spans="2:8" ht="16" x14ac:dyDescent="0.4">
      <c r="B17" s="490"/>
      <c r="C17" s="1225" t="s">
        <v>971</v>
      </c>
      <c r="D17" s="1225"/>
      <c r="E17" s="1225"/>
      <c r="F17" s="1225"/>
      <c r="G17" s="1225"/>
      <c r="H17" s="75"/>
    </row>
    <row r="18" spans="2:8" ht="16" x14ac:dyDescent="0.4">
      <c r="B18" s="490"/>
      <c r="C18" s="296"/>
      <c r="D18" s="296"/>
      <c r="E18" s="296"/>
      <c r="F18" s="296"/>
      <c r="G18" s="296"/>
      <c r="H18" s="75"/>
    </row>
    <row r="19" spans="2:8" ht="19" thickBot="1" x14ac:dyDescent="0.5">
      <c r="B19" s="490"/>
      <c r="C19" s="74"/>
      <c r="D19" s="74"/>
      <c r="E19" s="74"/>
      <c r="F19" s="1229" t="s">
        <v>897</v>
      </c>
      <c r="G19" s="1229"/>
      <c r="H19" s="75"/>
    </row>
    <row r="20" spans="2:8" ht="16" x14ac:dyDescent="0.4">
      <c r="B20" s="490"/>
      <c r="C20" s="1230"/>
      <c r="D20" s="1230"/>
      <c r="E20" s="1230"/>
      <c r="F20" s="807">
        <v>2025</v>
      </c>
      <c r="G20" s="76">
        <v>2024</v>
      </c>
      <c r="H20" s="75"/>
    </row>
    <row r="21" spans="2:8" ht="16.5" thickBot="1" x14ac:dyDescent="0.45">
      <c r="B21" s="490"/>
      <c r="C21" s="1227"/>
      <c r="D21" s="1227"/>
      <c r="E21" s="1227"/>
      <c r="F21" s="781" t="s">
        <v>87</v>
      </c>
      <c r="G21" s="78" t="s">
        <v>87</v>
      </c>
      <c r="H21" s="75"/>
    </row>
    <row r="22" spans="2:8" ht="21" x14ac:dyDescent="0.5">
      <c r="B22" s="572">
        <v>12.2</v>
      </c>
      <c r="C22" s="1223" t="s">
        <v>964</v>
      </c>
      <c r="D22" s="1223"/>
      <c r="E22" s="1223"/>
      <c r="F22" s="835"/>
      <c r="G22" s="81"/>
      <c r="H22" s="75"/>
    </row>
    <row r="23" spans="2:8" ht="16" x14ac:dyDescent="0.4">
      <c r="B23" s="490"/>
      <c r="C23" s="1224" t="s">
        <v>965</v>
      </c>
      <c r="D23" s="1225"/>
      <c r="E23" s="1225"/>
      <c r="F23" s="740">
        <v>320659</v>
      </c>
      <c r="G23" s="81">
        <v>333224</v>
      </c>
      <c r="H23" s="75"/>
    </row>
    <row r="24" spans="2:8" ht="16" x14ac:dyDescent="0.4">
      <c r="B24" s="490"/>
      <c r="C24" s="1222" t="s">
        <v>966</v>
      </c>
      <c r="D24" s="1222"/>
      <c r="E24" s="1222"/>
      <c r="F24" s="836">
        <v>741925</v>
      </c>
      <c r="G24" s="84">
        <v>660324</v>
      </c>
      <c r="H24" s="75"/>
    </row>
    <row r="25" spans="2:8" ht="16" x14ac:dyDescent="0.4">
      <c r="B25" s="490"/>
      <c r="C25" s="1226" t="s">
        <v>967</v>
      </c>
      <c r="D25" s="1226"/>
      <c r="E25" s="1226"/>
      <c r="F25" s="837">
        <v>1062584</v>
      </c>
      <c r="G25" s="519">
        <v>993548</v>
      </c>
      <c r="H25" s="75"/>
    </row>
    <row r="26" spans="2:8" ht="16" x14ac:dyDescent="0.4">
      <c r="B26" s="490"/>
      <c r="C26" s="1225" t="s">
        <v>227</v>
      </c>
      <c r="D26" s="1225"/>
      <c r="E26" s="1225"/>
      <c r="F26" s="740">
        <v>889992</v>
      </c>
      <c r="G26" s="81">
        <v>827736</v>
      </c>
      <c r="H26" s="75"/>
    </row>
    <row r="27" spans="2:8" ht="16" x14ac:dyDescent="0.4">
      <c r="B27" s="490"/>
      <c r="C27" s="1225" t="s">
        <v>182</v>
      </c>
      <c r="D27" s="1225"/>
      <c r="E27" s="1225"/>
      <c r="F27" s="740">
        <v>43729</v>
      </c>
      <c r="G27" s="81">
        <v>66069</v>
      </c>
      <c r="H27" s="75"/>
    </row>
    <row r="28" spans="2:8" ht="16" x14ac:dyDescent="0.4">
      <c r="B28" s="490"/>
      <c r="C28" s="1222" t="s">
        <v>187</v>
      </c>
      <c r="D28" s="1222"/>
      <c r="E28" s="1222"/>
      <c r="F28" s="836">
        <v>128863</v>
      </c>
      <c r="G28" s="84">
        <v>99743</v>
      </c>
      <c r="H28" s="75"/>
    </row>
    <row r="29" spans="2:8" ht="16" x14ac:dyDescent="0.4">
      <c r="B29" s="490"/>
      <c r="C29" s="1226" t="s">
        <v>968</v>
      </c>
      <c r="D29" s="1226"/>
      <c r="E29" s="1226"/>
      <c r="F29" s="837">
        <v>1062584</v>
      </c>
      <c r="G29" s="519">
        <v>993548</v>
      </c>
      <c r="H29" s="75"/>
    </row>
    <row r="30" spans="2:8" ht="16" x14ac:dyDescent="0.4">
      <c r="B30" s="490"/>
      <c r="C30" s="1225" t="s">
        <v>88</v>
      </c>
      <c r="D30" s="1225"/>
      <c r="E30" s="1225"/>
      <c r="F30" s="740">
        <v>651048</v>
      </c>
      <c r="G30" s="81">
        <v>593694</v>
      </c>
      <c r="H30" s="75"/>
    </row>
    <row r="31" spans="2:8" ht="16" x14ac:dyDescent="0.4">
      <c r="B31" s="490"/>
      <c r="C31" s="1225" t="s">
        <v>969</v>
      </c>
      <c r="D31" s="1225"/>
      <c r="E31" s="1225"/>
      <c r="F31" s="740">
        <v>45567</v>
      </c>
      <c r="G31" s="81">
        <v>48189</v>
      </c>
      <c r="H31" s="75"/>
    </row>
    <row r="32" spans="2:8" ht="16" x14ac:dyDescent="0.4">
      <c r="B32" s="490"/>
      <c r="C32" s="1225" t="s">
        <v>970</v>
      </c>
      <c r="D32" s="1225"/>
      <c r="E32" s="1225"/>
      <c r="F32" s="740">
        <v>-537266</v>
      </c>
      <c r="G32" s="81">
        <v>-498675</v>
      </c>
      <c r="H32" s="75"/>
    </row>
    <row r="33" spans="2:8" ht="16" x14ac:dyDescent="0.4">
      <c r="B33" s="490"/>
      <c r="C33" s="1222" t="s">
        <v>654</v>
      </c>
      <c r="D33" s="1222"/>
      <c r="E33" s="1222"/>
      <c r="F33" s="836">
        <v>-42766</v>
      </c>
      <c r="G33" s="84">
        <v>-40860</v>
      </c>
      <c r="H33" s="75"/>
    </row>
    <row r="34" spans="2:8" ht="16.5" thickBot="1" x14ac:dyDescent="0.45">
      <c r="B34" s="490"/>
      <c r="C34" s="401" t="s">
        <v>245</v>
      </c>
      <c r="D34" s="376"/>
      <c r="E34" s="376"/>
      <c r="F34" s="838">
        <v>116583</v>
      </c>
      <c r="G34" s="152">
        <v>102348</v>
      </c>
      <c r="H34" s="75"/>
    </row>
    <row r="35" spans="2:8" ht="16" x14ac:dyDescent="0.4">
      <c r="C35" s="75"/>
      <c r="D35" s="75"/>
      <c r="E35" s="75"/>
      <c r="F35" s="75"/>
      <c r="G35" s="75"/>
      <c r="H35" s="75"/>
    </row>
  </sheetData>
  <mergeCells count="18">
    <mergeCell ref="C21:E21"/>
    <mergeCell ref="D7:E7"/>
    <mergeCell ref="F7:G7"/>
    <mergeCell ref="C17:G17"/>
    <mergeCell ref="F19:G19"/>
    <mergeCell ref="C20:E20"/>
    <mergeCell ref="C33:E33"/>
    <mergeCell ref="C22:E22"/>
    <mergeCell ref="C23:E23"/>
    <mergeCell ref="C24:E24"/>
    <mergeCell ref="C25:E25"/>
    <mergeCell ref="C26:E26"/>
    <mergeCell ref="C27:E27"/>
    <mergeCell ref="C28:E28"/>
    <mergeCell ref="C29:E29"/>
    <mergeCell ref="C30:E30"/>
    <mergeCell ref="C31:E31"/>
    <mergeCell ref="C32:E32"/>
  </mergeCells>
  <pageMargins left="0.7" right="0.7" top="0.75" bottom="0.75" header="0.3" footer="0.3"/>
  <ignoredErrors>
    <ignoredError sqref="B10"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45D00-209B-42BD-9CEA-D11F66D6FB4A}">
  <dimension ref="A1"/>
  <sheetViews>
    <sheetView showGridLines="0" zoomScale="70" zoomScaleNormal="70" workbookViewId="0">
      <selection activeCell="Y15" sqref="Y15"/>
    </sheetView>
  </sheetViews>
  <sheetFormatPr defaultColWidth="8.81640625" defaultRowHeight="15" thickBottom="1" x14ac:dyDescent="0.4"/>
  <cols>
    <col min="1" max="16384" width="8.81640625" style="250"/>
  </cols>
  <sheetData/>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E8894-9ACA-4430-8EC9-A56AF793F760}">
  <dimension ref="A8:I38"/>
  <sheetViews>
    <sheetView showGridLines="0" zoomScale="85" zoomScaleNormal="85" workbookViewId="0">
      <selection activeCell="C41" sqref="C41"/>
    </sheetView>
  </sheetViews>
  <sheetFormatPr defaultRowHeight="14.5" x14ac:dyDescent="0.35"/>
  <cols>
    <col min="3" max="3" width="94.453125" customWidth="1"/>
    <col min="4" max="4" width="13.7265625" customWidth="1"/>
    <col min="5" max="5" width="15.26953125" customWidth="1"/>
    <col min="6" max="6" width="11.7265625" customWidth="1"/>
    <col min="7" max="7" width="14.26953125" customWidth="1"/>
    <col min="8" max="8" width="14.54296875" customWidth="1"/>
  </cols>
  <sheetData>
    <row r="8" spans="1:8" ht="21.5" thickBot="1" x14ac:dyDescent="0.55000000000000004">
      <c r="A8" s="1"/>
      <c r="B8" s="490"/>
      <c r="C8" s="1"/>
      <c r="D8" s="1"/>
      <c r="E8" s="1228" t="s">
        <v>1001</v>
      </c>
      <c r="F8" s="1228"/>
      <c r="G8" s="1228" t="s">
        <v>1000</v>
      </c>
      <c r="H8" s="1228"/>
    </row>
    <row r="9" spans="1:8" x14ac:dyDescent="0.35">
      <c r="A9" s="1"/>
      <c r="B9" s="490"/>
      <c r="C9" s="1"/>
      <c r="D9" s="1"/>
      <c r="E9" s="681">
        <v>2025</v>
      </c>
      <c r="F9" s="51">
        <v>2024</v>
      </c>
      <c r="G9" s="681">
        <v>2025</v>
      </c>
      <c r="H9" s="51">
        <v>2024</v>
      </c>
    </row>
    <row r="10" spans="1:8" ht="15" thickBot="1" x14ac:dyDescent="0.4">
      <c r="A10" s="1"/>
      <c r="B10" s="490"/>
      <c r="C10" s="69"/>
      <c r="D10" s="69"/>
      <c r="E10" s="682" t="s">
        <v>151</v>
      </c>
      <c r="F10" s="216" t="s">
        <v>151</v>
      </c>
      <c r="G10" s="682"/>
      <c r="H10" s="216"/>
    </row>
    <row r="11" spans="1:8" ht="26" x14ac:dyDescent="0.6">
      <c r="A11" s="1"/>
      <c r="B11" s="500" t="s">
        <v>958</v>
      </c>
      <c r="C11" s="1234" t="s">
        <v>1133</v>
      </c>
      <c r="D11" s="1234"/>
      <c r="E11" s="681"/>
      <c r="F11" s="51"/>
      <c r="G11" s="681"/>
      <c r="H11" s="51"/>
    </row>
    <row r="12" spans="1:8" ht="21" x14ac:dyDescent="0.5">
      <c r="A12" s="1"/>
      <c r="B12" s="571">
        <v>12.3</v>
      </c>
      <c r="C12" s="1235" t="s">
        <v>999</v>
      </c>
      <c r="D12" s="1235"/>
      <c r="E12" s="839"/>
      <c r="F12" s="1"/>
      <c r="G12" s="839"/>
      <c r="H12" s="1"/>
    </row>
    <row r="13" spans="1:8" ht="15.5" x14ac:dyDescent="0.35">
      <c r="A13" s="1"/>
      <c r="B13" s="490"/>
      <c r="C13" s="1236" t="s">
        <v>998</v>
      </c>
      <c r="D13" s="1236"/>
      <c r="E13" s="839"/>
      <c r="F13" s="1"/>
      <c r="G13" s="839"/>
      <c r="H13" s="1"/>
    </row>
    <row r="14" spans="1:8" ht="16" thickBot="1" x14ac:dyDescent="0.4">
      <c r="A14" s="1"/>
      <c r="B14" s="490"/>
      <c r="C14" s="1237" t="s">
        <v>897</v>
      </c>
      <c r="D14" s="1237"/>
      <c r="E14" s="840">
        <v>44.55</v>
      </c>
      <c r="F14" s="594">
        <v>44.55</v>
      </c>
      <c r="G14" s="841">
        <v>4346</v>
      </c>
      <c r="H14" s="595">
        <v>4346</v>
      </c>
    </row>
    <row r="15" spans="1:8" x14ac:dyDescent="0.35">
      <c r="A15" s="1"/>
      <c r="B15" s="490"/>
      <c r="C15" s="1231" t="s">
        <v>1134</v>
      </c>
      <c r="D15" s="1232"/>
      <c r="E15" s="1233"/>
      <c r="F15" s="1233"/>
      <c r="G15" s="1233"/>
      <c r="H15" s="1233"/>
    </row>
    <row r="16" spans="1:8" ht="28.5" customHeight="1" x14ac:dyDescent="0.35">
      <c r="A16" s="1"/>
      <c r="B16" s="1"/>
      <c r="C16" s="1233"/>
      <c r="D16" s="1233"/>
      <c r="E16" s="1233"/>
      <c r="F16" s="1233"/>
      <c r="G16" s="1233"/>
      <c r="H16" s="1233"/>
    </row>
    <row r="17" spans="1:8" x14ac:dyDescent="0.35">
      <c r="A17" s="1"/>
      <c r="B17" s="1"/>
      <c r="C17" s="1"/>
      <c r="D17" s="1"/>
      <c r="E17" s="1"/>
      <c r="F17" s="1"/>
      <c r="G17" s="1"/>
      <c r="H17" s="1"/>
    </row>
    <row r="18" spans="1:8" ht="21.5" thickBot="1" x14ac:dyDescent="0.55000000000000004">
      <c r="A18" s="1"/>
      <c r="B18" s="490"/>
      <c r="C18" s="1"/>
      <c r="D18" s="76" t="s">
        <v>997</v>
      </c>
      <c r="E18" s="1228" t="s">
        <v>996</v>
      </c>
      <c r="F18" s="1228"/>
      <c r="G18" s="1228" t="s">
        <v>1021</v>
      </c>
      <c r="H18" s="1228"/>
    </row>
    <row r="19" spans="1:8" ht="15.5" x14ac:dyDescent="0.35">
      <c r="A19" s="1"/>
      <c r="B19" s="490"/>
      <c r="C19" s="1"/>
      <c r="D19" s="76" t="s">
        <v>995</v>
      </c>
      <c r="E19" s="807">
        <v>2024</v>
      </c>
      <c r="F19" s="76">
        <v>2023</v>
      </c>
      <c r="G19" s="807">
        <v>2024</v>
      </c>
      <c r="H19" s="76">
        <v>2023</v>
      </c>
    </row>
    <row r="20" spans="1:8" ht="16" thickBot="1" x14ac:dyDescent="0.4">
      <c r="A20" s="1"/>
      <c r="B20" s="490"/>
      <c r="C20" s="69"/>
      <c r="D20" s="78" t="s">
        <v>994</v>
      </c>
      <c r="E20" s="781" t="s">
        <v>151</v>
      </c>
      <c r="F20" s="78" t="s">
        <v>151</v>
      </c>
      <c r="G20" s="781" t="s">
        <v>87</v>
      </c>
      <c r="H20" s="78" t="s">
        <v>87</v>
      </c>
    </row>
    <row r="21" spans="1:8" ht="26" x14ac:dyDescent="0.6">
      <c r="A21" s="1"/>
      <c r="B21" s="500" t="s">
        <v>993</v>
      </c>
      <c r="C21" s="499" t="s">
        <v>992</v>
      </c>
      <c r="D21" s="575"/>
      <c r="E21" s="842"/>
      <c r="F21" s="573"/>
      <c r="G21" s="842"/>
      <c r="H21" s="573"/>
    </row>
    <row r="22" spans="1:8" ht="15" customHeight="1" x14ac:dyDescent="0.5">
      <c r="A22" s="1"/>
      <c r="B22" s="571">
        <v>13.1</v>
      </c>
      <c r="C22" s="203" t="s">
        <v>991</v>
      </c>
      <c r="D22" s="573"/>
      <c r="E22" s="842"/>
      <c r="F22" s="573"/>
      <c r="G22" s="842"/>
      <c r="H22" s="573"/>
    </row>
    <row r="23" spans="1:8" ht="21" x14ac:dyDescent="0.45">
      <c r="A23" s="1"/>
      <c r="B23" s="592" t="s">
        <v>990</v>
      </c>
      <c r="C23" s="593" t="s">
        <v>1132</v>
      </c>
      <c r="D23" s="586"/>
      <c r="E23" s="843"/>
      <c r="F23" s="586"/>
      <c r="G23" s="843"/>
      <c r="H23" s="586"/>
    </row>
    <row r="24" spans="1:8" ht="15.5" x14ac:dyDescent="0.35">
      <c r="A24" s="1"/>
      <c r="B24" s="74"/>
      <c r="C24" s="83" t="s">
        <v>989</v>
      </c>
      <c r="D24" s="586">
        <v>8301</v>
      </c>
      <c r="E24" s="843">
        <v>100</v>
      </c>
      <c r="F24" s="586">
        <v>100</v>
      </c>
      <c r="G24" s="843">
        <v>238201</v>
      </c>
      <c r="H24" s="586">
        <v>238201</v>
      </c>
    </row>
    <row r="25" spans="1:8" ht="15.5" x14ac:dyDescent="0.35">
      <c r="A25" s="1"/>
      <c r="B25" s="74"/>
      <c r="C25" s="514" t="s">
        <v>988</v>
      </c>
      <c r="D25" s="596"/>
      <c r="E25" s="844"/>
      <c r="F25" s="596"/>
      <c r="G25" s="844">
        <v>14521</v>
      </c>
      <c r="H25" s="596">
        <v>7625</v>
      </c>
    </row>
    <row r="26" spans="1:8" ht="15.5" x14ac:dyDescent="0.35">
      <c r="A26" s="1"/>
      <c r="B26" s="74"/>
      <c r="C26" s="80" t="s">
        <v>987</v>
      </c>
      <c r="D26" s="588"/>
      <c r="E26" s="845"/>
      <c r="F26" s="588"/>
      <c r="G26" s="845">
        <f>SUM(G24:G25)</f>
        <v>252722</v>
      </c>
      <c r="H26" s="588">
        <f>SUM(H24:H25)</f>
        <v>245826</v>
      </c>
    </row>
    <row r="27" spans="1:8" ht="15.5" x14ac:dyDescent="0.35">
      <c r="A27" s="1"/>
      <c r="B27" s="74"/>
      <c r="C27" s="514" t="s">
        <v>986</v>
      </c>
      <c r="D27" s="596"/>
      <c r="E27" s="844"/>
      <c r="F27" s="596"/>
      <c r="G27" s="844"/>
      <c r="H27" s="596"/>
    </row>
    <row r="28" spans="1:8" ht="18.5" x14ac:dyDescent="0.45">
      <c r="A28" s="1"/>
      <c r="B28" s="592" t="s">
        <v>985</v>
      </c>
      <c r="C28" s="593" t="s">
        <v>701</v>
      </c>
      <c r="D28" s="586"/>
      <c r="E28" s="843"/>
      <c r="F28" s="586"/>
      <c r="G28" s="843"/>
      <c r="H28" s="586"/>
    </row>
    <row r="29" spans="1:8" ht="15.5" x14ac:dyDescent="0.35">
      <c r="A29" s="1"/>
      <c r="B29" s="74"/>
      <c r="C29" s="83" t="s">
        <v>984</v>
      </c>
      <c r="D29" s="586">
        <v>7</v>
      </c>
      <c r="E29" s="843">
        <v>100</v>
      </c>
      <c r="F29" s="586">
        <v>100</v>
      </c>
      <c r="G29" s="848" t="s">
        <v>972</v>
      </c>
      <c r="H29" s="589" t="s">
        <v>972</v>
      </c>
    </row>
    <row r="30" spans="1:8" ht="15.5" x14ac:dyDescent="0.35">
      <c r="A30" s="1"/>
      <c r="B30" s="74"/>
      <c r="C30" s="83" t="s">
        <v>983</v>
      </c>
      <c r="D30" s="586"/>
      <c r="E30" s="843"/>
      <c r="F30" s="586"/>
      <c r="G30" s="843"/>
      <c r="H30" s="588"/>
    </row>
    <row r="31" spans="1:8" ht="15.5" x14ac:dyDescent="0.35">
      <c r="A31" s="1"/>
      <c r="B31" s="74"/>
      <c r="C31" s="150" t="s">
        <v>982</v>
      </c>
      <c r="D31" s="587"/>
      <c r="E31" s="846"/>
      <c r="F31" s="587"/>
      <c r="G31" s="846"/>
      <c r="H31" s="587"/>
    </row>
    <row r="32" spans="1:8" ht="18.5" x14ac:dyDescent="0.45">
      <c r="A32" s="1"/>
      <c r="B32" s="592" t="s">
        <v>981</v>
      </c>
      <c r="C32" s="593" t="s">
        <v>980</v>
      </c>
      <c r="D32" s="586"/>
      <c r="E32" s="843"/>
      <c r="F32" s="586"/>
      <c r="G32" s="843"/>
      <c r="H32" s="586"/>
    </row>
    <row r="33" spans="1:9" ht="15.5" x14ac:dyDescent="0.35">
      <c r="A33" s="1"/>
      <c r="B33" s="74"/>
      <c r="C33" s="83" t="s">
        <v>979</v>
      </c>
      <c r="D33" s="586">
        <v>1</v>
      </c>
      <c r="E33" s="843">
        <v>100</v>
      </c>
      <c r="F33" s="586">
        <v>100</v>
      </c>
      <c r="G33" s="848" t="s">
        <v>972</v>
      </c>
      <c r="H33" s="589" t="s">
        <v>972</v>
      </c>
    </row>
    <row r="34" spans="1:9" ht="28.15" customHeight="1" x14ac:dyDescent="0.35">
      <c r="A34" s="1"/>
      <c r="B34" s="74"/>
      <c r="C34" s="590" t="s">
        <v>978</v>
      </c>
      <c r="D34" s="587"/>
      <c r="E34" s="846"/>
      <c r="F34" s="587"/>
      <c r="G34" s="846"/>
      <c r="H34" s="587"/>
    </row>
    <row r="35" spans="1:9" ht="18.5" x14ac:dyDescent="0.45">
      <c r="A35" s="1"/>
      <c r="B35" s="592" t="s">
        <v>977</v>
      </c>
      <c r="C35" s="593" t="s">
        <v>976</v>
      </c>
      <c r="D35" s="586"/>
      <c r="E35" s="843"/>
      <c r="F35" s="586"/>
      <c r="G35" s="843"/>
      <c r="H35" s="586"/>
    </row>
    <row r="36" spans="1:9" ht="15.5" x14ac:dyDescent="0.35">
      <c r="A36" s="1"/>
      <c r="B36" s="74"/>
      <c r="C36" s="591" t="s">
        <v>973</v>
      </c>
      <c r="D36" s="587">
        <v>1000</v>
      </c>
      <c r="E36" s="846">
        <v>100</v>
      </c>
      <c r="F36" s="587">
        <v>100</v>
      </c>
      <c r="G36" s="846">
        <v>1</v>
      </c>
      <c r="H36" s="587">
        <v>1</v>
      </c>
      <c r="I36" s="574"/>
    </row>
    <row r="37" spans="1:9" ht="18.5" x14ac:dyDescent="0.45">
      <c r="A37" s="1"/>
      <c r="B37" s="592" t="s">
        <v>975</v>
      </c>
      <c r="C37" s="593" t="s">
        <v>974</v>
      </c>
      <c r="D37" s="586"/>
      <c r="E37" s="843"/>
      <c r="F37" s="586"/>
      <c r="G37" s="843"/>
      <c r="H37" s="586"/>
    </row>
    <row r="38" spans="1:9" ht="16" thickBot="1" x14ac:dyDescent="0.4">
      <c r="A38" s="1"/>
      <c r="B38" s="74"/>
      <c r="C38" s="511" t="s">
        <v>973</v>
      </c>
      <c r="D38" s="597">
        <v>1000</v>
      </c>
      <c r="E38" s="847">
        <v>100</v>
      </c>
      <c r="F38" s="597">
        <v>100</v>
      </c>
      <c r="G38" s="849" t="s">
        <v>972</v>
      </c>
      <c r="H38" s="598" t="s">
        <v>972</v>
      </c>
    </row>
  </sheetData>
  <mergeCells count="9">
    <mergeCell ref="E18:F18"/>
    <mergeCell ref="G18:H18"/>
    <mergeCell ref="E8:F8"/>
    <mergeCell ref="G8:H8"/>
    <mergeCell ref="C15:H16"/>
    <mergeCell ref="C11:D11"/>
    <mergeCell ref="C12:D12"/>
    <mergeCell ref="C13:D13"/>
    <mergeCell ref="C14:D14"/>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FA53F-2079-4B6D-A924-BCE11DAE14EF}">
  <dimension ref="B7:H30"/>
  <sheetViews>
    <sheetView showGridLines="0" zoomScale="85" zoomScaleNormal="85" workbookViewId="0">
      <selection activeCell="G25" sqref="G25"/>
    </sheetView>
  </sheetViews>
  <sheetFormatPr defaultRowHeight="14.5" x14ac:dyDescent="0.35"/>
  <cols>
    <col min="3" max="3" width="112.7265625" customWidth="1"/>
    <col min="4" max="4" width="13.7265625" customWidth="1"/>
    <col min="5" max="8" width="15.7265625" customWidth="1"/>
  </cols>
  <sheetData>
    <row r="7" spans="2:8" ht="21.5" thickBot="1" x14ac:dyDescent="0.55000000000000004">
      <c r="B7" s="576"/>
      <c r="C7" s="5"/>
      <c r="D7" s="76" t="s">
        <v>997</v>
      </c>
      <c r="E7" s="1228" t="s">
        <v>996</v>
      </c>
      <c r="F7" s="1228"/>
      <c r="G7" s="1228" t="s">
        <v>1021</v>
      </c>
      <c r="H7" s="1228"/>
    </row>
    <row r="8" spans="2:8" ht="15.5" x14ac:dyDescent="0.35">
      <c r="B8" s="576"/>
      <c r="C8" s="5"/>
      <c r="D8" s="76" t="s">
        <v>995</v>
      </c>
      <c r="E8" s="807">
        <v>2025</v>
      </c>
      <c r="F8" s="76">
        <v>2024</v>
      </c>
      <c r="G8" s="807">
        <v>2025</v>
      </c>
      <c r="H8" s="76">
        <v>2024</v>
      </c>
    </row>
    <row r="9" spans="2:8" ht="16" thickBot="1" x14ac:dyDescent="0.4">
      <c r="B9" s="576"/>
      <c r="C9" s="37"/>
      <c r="D9" s="78" t="s">
        <v>994</v>
      </c>
      <c r="E9" s="781" t="s">
        <v>151</v>
      </c>
      <c r="F9" s="78" t="s">
        <v>151</v>
      </c>
      <c r="G9" s="781" t="s">
        <v>87</v>
      </c>
      <c r="H9" s="78" t="s">
        <v>87</v>
      </c>
    </row>
    <row r="10" spans="2:8" ht="26" x14ac:dyDescent="0.6">
      <c r="B10" s="605" t="s">
        <v>993</v>
      </c>
      <c r="C10" s="606" t="s">
        <v>1136</v>
      </c>
      <c r="D10" s="148"/>
      <c r="E10" s="741"/>
      <c r="F10" s="55"/>
      <c r="G10" s="741"/>
      <c r="H10" s="55"/>
    </row>
    <row r="11" spans="2:8" ht="21" x14ac:dyDescent="0.5">
      <c r="B11" s="571">
        <v>13.1</v>
      </c>
      <c r="C11" s="203" t="s">
        <v>1135</v>
      </c>
      <c r="D11" s="55"/>
      <c r="E11" s="741"/>
      <c r="F11" s="55"/>
      <c r="G11" s="741"/>
      <c r="H11" s="55"/>
    </row>
    <row r="12" spans="2:8" ht="18.5" x14ac:dyDescent="0.45">
      <c r="B12" s="592" t="s">
        <v>1020</v>
      </c>
      <c r="C12" s="593" t="s">
        <v>1019</v>
      </c>
      <c r="D12" s="81"/>
      <c r="E12" s="740"/>
      <c r="F12" s="81"/>
      <c r="G12" s="740"/>
      <c r="H12" s="81"/>
    </row>
    <row r="13" spans="2:8" ht="15.5" x14ac:dyDescent="0.35">
      <c r="B13" s="83"/>
      <c r="C13" s="83" t="s">
        <v>1018</v>
      </c>
      <c r="D13" s="81">
        <v>1925</v>
      </c>
      <c r="E13" s="740">
        <v>100</v>
      </c>
      <c r="F13" s="81">
        <v>100</v>
      </c>
      <c r="G13" s="740">
        <v>101150</v>
      </c>
      <c r="H13" s="81">
        <v>101150</v>
      </c>
    </row>
    <row r="14" spans="2:8" ht="15.5" x14ac:dyDescent="0.35">
      <c r="B14" s="83"/>
      <c r="C14" s="83" t="s">
        <v>1017</v>
      </c>
      <c r="D14" s="81"/>
      <c r="E14" s="740"/>
      <c r="F14" s="81"/>
      <c r="G14" s="740"/>
      <c r="H14" s="81"/>
    </row>
    <row r="15" spans="2:8" ht="15.5" x14ac:dyDescent="0.35">
      <c r="B15" s="83"/>
      <c r="C15" s="83" t="s">
        <v>1016</v>
      </c>
      <c r="D15" s="81"/>
      <c r="E15" s="740"/>
      <c r="F15" s="81"/>
      <c r="G15" s="740"/>
      <c r="H15" s="81"/>
    </row>
    <row r="16" spans="2:8" ht="15.5" x14ac:dyDescent="0.35">
      <c r="B16" s="552"/>
      <c r="C16" s="150" t="s">
        <v>1015</v>
      </c>
      <c r="D16" s="84"/>
      <c r="E16" s="836"/>
      <c r="F16" s="84"/>
      <c r="G16" s="836"/>
      <c r="H16" s="84"/>
    </row>
    <row r="17" spans="2:8" ht="18.5" x14ac:dyDescent="0.45">
      <c r="B17" s="592" t="s">
        <v>1014</v>
      </c>
      <c r="C17" s="593" t="s">
        <v>1013</v>
      </c>
      <c r="D17" s="81"/>
      <c r="E17" s="740"/>
      <c r="F17" s="81"/>
      <c r="G17" s="740"/>
      <c r="H17" s="81"/>
    </row>
    <row r="18" spans="2:8" ht="15.5" x14ac:dyDescent="0.35">
      <c r="B18" s="83"/>
      <c r="C18" s="83" t="s">
        <v>1012</v>
      </c>
      <c r="D18" s="81">
        <v>1381</v>
      </c>
      <c r="E18" s="740">
        <v>100</v>
      </c>
      <c r="F18" s="81">
        <v>100</v>
      </c>
      <c r="G18" s="740">
        <v>307073</v>
      </c>
      <c r="H18" s="81">
        <v>307073</v>
      </c>
    </row>
    <row r="19" spans="2:8" ht="15.5" x14ac:dyDescent="0.35">
      <c r="B19" s="552"/>
      <c r="C19" s="298" t="s">
        <v>1011</v>
      </c>
      <c r="D19" s="84"/>
      <c r="E19" s="836"/>
      <c r="F19" s="84"/>
      <c r="G19" s="836">
        <v>1136</v>
      </c>
      <c r="H19" s="84">
        <v>194</v>
      </c>
    </row>
    <row r="20" spans="2:8" ht="15.5" x14ac:dyDescent="0.35">
      <c r="B20" s="83"/>
      <c r="C20" s="80" t="s">
        <v>1010</v>
      </c>
      <c r="D20" s="81"/>
      <c r="E20" s="740"/>
      <c r="F20" s="81"/>
      <c r="G20" s="740">
        <f>SUM(G18:G19)</f>
        <v>308209</v>
      </c>
      <c r="H20" s="81">
        <v>307266</v>
      </c>
    </row>
    <row r="21" spans="2:8" ht="15.5" x14ac:dyDescent="0.35">
      <c r="B21" s="83"/>
      <c r="C21" s="83" t="s">
        <v>1009</v>
      </c>
      <c r="D21" s="81"/>
      <c r="E21" s="740"/>
      <c r="F21" s="81"/>
      <c r="G21" s="740"/>
      <c r="H21" s="81"/>
    </row>
    <row r="22" spans="2:8" ht="15.5" x14ac:dyDescent="0.35">
      <c r="B22" s="83"/>
      <c r="C22" s="150" t="s">
        <v>1008</v>
      </c>
      <c r="D22" s="84"/>
      <c r="E22" s="836"/>
      <c r="F22" s="84"/>
      <c r="G22" s="836"/>
      <c r="H22" s="84"/>
    </row>
    <row r="23" spans="2:8" ht="21" x14ac:dyDescent="0.45">
      <c r="B23" s="592" t="s">
        <v>1007</v>
      </c>
      <c r="C23" s="593" t="s">
        <v>1137</v>
      </c>
      <c r="D23" s="81"/>
      <c r="E23" s="740"/>
      <c r="F23" s="599"/>
      <c r="G23" s="740"/>
      <c r="H23" s="81"/>
    </row>
    <row r="24" spans="2:8" ht="15.5" x14ac:dyDescent="0.35">
      <c r="B24" s="83"/>
      <c r="C24" s="83" t="s">
        <v>1006</v>
      </c>
      <c r="D24" s="81">
        <v>1200</v>
      </c>
      <c r="E24" s="740">
        <v>100</v>
      </c>
      <c r="F24" s="81">
        <v>100</v>
      </c>
      <c r="G24" s="740">
        <v>35000</v>
      </c>
      <c r="H24" s="81">
        <v>35000</v>
      </c>
    </row>
    <row r="25" spans="2:8" ht="15.5" x14ac:dyDescent="0.35">
      <c r="B25" s="83"/>
      <c r="C25" s="150" t="s">
        <v>1182</v>
      </c>
      <c r="D25" s="84"/>
      <c r="E25" s="836"/>
      <c r="F25" s="84"/>
      <c r="G25" s="836">
        <v>-35000</v>
      </c>
      <c r="H25" s="84"/>
    </row>
    <row r="26" spans="2:8" ht="15.5" x14ac:dyDescent="0.35">
      <c r="B26" s="83"/>
      <c r="C26" s="80" t="s">
        <v>1183</v>
      </c>
      <c r="D26" s="81"/>
      <c r="E26" s="740"/>
      <c r="F26" s="81"/>
      <c r="G26" s="740" t="s">
        <v>175</v>
      </c>
      <c r="H26" s="81">
        <v>35000</v>
      </c>
    </row>
    <row r="27" spans="2:8" ht="21" x14ac:dyDescent="0.45">
      <c r="B27" s="592" t="s">
        <v>1005</v>
      </c>
      <c r="C27" s="593" t="s">
        <v>1138</v>
      </c>
      <c r="D27" s="81"/>
      <c r="E27" s="740"/>
      <c r="F27" s="599"/>
      <c r="G27" s="740"/>
      <c r="H27" s="81"/>
    </row>
    <row r="28" spans="2:8" ht="15.5" x14ac:dyDescent="0.35">
      <c r="B28" s="83"/>
      <c r="C28" s="150" t="s">
        <v>1004</v>
      </c>
      <c r="D28" s="600">
        <v>0</v>
      </c>
      <c r="E28" s="836">
        <v>100</v>
      </c>
      <c r="F28" s="601" t="s">
        <v>1003</v>
      </c>
      <c r="G28" s="852" t="s">
        <v>972</v>
      </c>
      <c r="H28" s="602" t="s">
        <v>972</v>
      </c>
    </row>
    <row r="29" spans="2:8" ht="35" x14ac:dyDescent="0.45">
      <c r="B29" s="592" t="s">
        <v>1002</v>
      </c>
      <c r="C29" s="603" t="s">
        <v>1139</v>
      </c>
      <c r="D29" s="519"/>
      <c r="E29" s="850">
        <v>0</v>
      </c>
      <c r="F29" s="604">
        <v>0</v>
      </c>
      <c r="G29" s="850">
        <v>0</v>
      </c>
      <c r="H29" s="604">
        <v>0</v>
      </c>
    </row>
    <row r="30" spans="2:8" ht="16" thickBot="1" x14ac:dyDescent="0.4">
      <c r="B30" s="552"/>
      <c r="C30" s="557" t="s">
        <v>162</v>
      </c>
      <c r="D30" s="87"/>
      <c r="E30" s="851"/>
      <c r="F30" s="87"/>
      <c r="G30" s="851">
        <v>689596</v>
      </c>
      <c r="H30" s="152">
        <v>684484</v>
      </c>
    </row>
  </sheetData>
  <mergeCells count="2">
    <mergeCell ref="E7:F7"/>
    <mergeCell ref="G7:H7"/>
  </mergeCells>
  <pageMargins left="0.7" right="0.7" top="0.75" bottom="0.75" header="0.3" footer="0.3"/>
  <pageSetup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B4CC-8BDD-4740-B8A3-762A0DEAB9DB}">
  <dimension ref="A1:G23"/>
  <sheetViews>
    <sheetView showGridLines="0" zoomScale="85" zoomScaleNormal="85" workbookViewId="0">
      <selection activeCell="L7" sqref="L7"/>
    </sheetView>
  </sheetViews>
  <sheetFormatPr defaultRowHeight="14.5" x14ac:dyDescent="0.35"/>
  <cols>
    <col min="2" max="2" width="8.26953125" customWidth="1"/>
    <col min="3" max="3" width="105.1796875" customWidth="1"/>
    <col min="4" max="4" width="20.7265625" customWidth="1"/>
    <col min="5" max="5" width="16.81640625" customWidth="1"/>
    <col min="6" max="6" width="17.7265625" customWidth="1"/>
  </cols>
  <sheetData>
    <row r="1" spans="1:7" ht="192.75" customHeight="1" x14ac:dyDescent="0.35"/>
    <row r="7" spans="1:7" ht="21.5" thickBot="1" x14ac:dyDescent="0.55000000000000004">
      <c r="A7" s="75"/>
      <c r="B7" s="74"/>
      <c r="C7" s="74"/>
      <c r="D7" s="74"/>
      <c r="E7" s="1228" t="s">
        <v>85</v>
      </c>
      <c r="F7" s="1238"/>
      <c r="G7" s="75"/>
    </row>
    <row r="8" spans="1:7" ht="16" x14ac:dyDescent="0.4">
      <c r="A8" s="75"/>
      <c r="B8" s="74"/>
      <c r="C8" s="74"/>
      <c r="D8" s="74"/>
      <c r="E8" s="807">
        <v>2025</v>
      </c>
      <c r="F8" s="76">
        <v>2024</v>
      </c>
      <c r="G8" s="75"/>
    </row>
    <row r="9" spans="1:7" ht="16.5" thickBot="1" x14ac:dyDescent="0.45">
      <c r="A9" s="75"/>
      <c r="B9" s="74"/>
      <c r="C9" s="77"/>
      <c r="D9" s="77"/>
      <c r="E9" s="781" t="s">
        <v>87</v>
      </c>
      <c r="F9" s="78" t="s">
        <v>87</v>
      </c>
      <c r="G9" s="75"/>
    </row>
    <row r="10" spans="1:7" ht="24" x14ac:dyDescent="0.5">
      <c r="A10" s="75"/>
      <c r="B10" s="571">
        <v>13.3</v>
      </c>
      <c r="C10" s="203" t="s">
        <v>1140</v>
      </c>
      <c r="D10" s="199"/>
      <c r="E10" s="740"/>
      <c r="F10" s="81"/>
      <c r="G10" s="75"/>
    </row>
    <row r="11" spans="1:7" ht="16" x14ac:dyDescent="0.4">
      <c r="A11" s="75"/>
      <c r="B11" s="74"/>
      <c r="C11" s="83" t="s">
        <v>1026</v>
      </c>
      <c r="D11" s="74"/>
      <c r="E11" s="853">
        <v>48170</v>
      </c>
      <c r="F11" s="162">
        <v>132718</v>
      </c>
      <c r="G11" s="75"/>
    </row>
    <row r="12" spans="1:7" ht="16" x14ac:dyDescent="0.4">
      <c r="A12" s="75"/>
      <c r="B12" s="74"/>
      <c r="C12" s="83" t="s">
        <v>1025</v>
      </c>
      <c r="D12" s="74"/>
      <c r="E12" s="853">
        <v>229</v>
      </c>
      <c r="F12" s="162" t="s">
        <v>175</v>
      </c>
      <c r="G12" s="75"/>
    </row>
    <row r="13" spans="1:7" ht="16" x14ac:dyDescent="0.4">
      <c r="A13" s="75"/>
      <c r="B13" s="74"/>
      <c r="C13" s="83" t="s">
        <v>701</v>
      </c>
      <c r="D13" s="74"/>
      <c r="E13" s="853">
        <v>10332</v>
      </c>
      <c r="F13" s="162">
        <v>7334</v>
      </c>
      <c r="G13" s="75"/>
    </row>
    <row r="14" spans="1:7" ht="16" x14ac:dyDescent="0.4">
      <c r="A14" s="75"/>
      <c r="B14" s="74"/>
      <c r="C14" s="83" t="s">
        <v>706</v>
      </c>
      <c r="D14" s="74"/>
      <c r="E14" s="853">
        <v>938</v>
      </c>
      <c r="F14" s="162">
        <v>5334</v>
      </c>
      <c r="G14" s="75"/>
    </row>
    <row r="15" spans="1:7" ht="16" x14ac:dyDescent="0.4">
      <c r="A15" s="75"/>
      <c r="B15" s="74"/>
      <c r="C15" s="83" t="s">
        <v>707</v>
      </c>
      <c r="D15" s="74"/>
      <c r="E15" s="853">
        <v>4866</v>
      </c>
      <c r="F15" s="162">
        <v>2160</v>
      </c>
      <c r="G15" s="75"/>
    </row>
    <row r="16" spans="1:7" ht="16" x14ac:dyDescent="0.4">
      <c r="A16" s="75"/>
      <c r="B16" s="74"/>
      <c r="C16" s="83" t="s">
        <v>1024</v>
      </c>
      <c r="D16" s="74"/>
      <c r="E16" s="853">
        <v>11571</v>
      </c>
      <c r="F16" s="162">
        <v>11456</v>
      </c>
      <c r="G16" s="75"/>
    </row>
    <row r="17" spans="1:7" ht="16" x14ac:dyDescent="0.4">
      <c r="A17" s="75"/>
      <c r="B17" s="74"/>
      <c r="C17" s="83" t="s">
        <v>898</v>
      </c>
      <c r="D17" s="74"/>
      <c r="E17" s="853">
        <v>519</v>
      </c>
      <c r="F17" s="162">
        <v>13042</v>
      </c>
      <c r="G17" s="75"/>
    </row>
    <row r="18" spans="1:7" ht="16" x14ac:dyDescent="0.4">
      <c r="A18" s="75"/>
      <c r="B18" s="74"/>
      <c r="C18" s="83" t="s">
        <v>1023</v>
      </c>
      <c r="D18" s="74"/>
      <c r="E18" s="853" t="s">
        <v>175</v>
      </c>
      <c r="F18" s="162">
        <v>1602</v>
      </c>
      <c r="G18" s="75"/>
    </row>
    <row r="19" spans="1:7" ht="16" x14ac:dyDescent="0.4">
      <c r="A19" s="75"/>
      <c r="B19" s="74"/>
      <c r="C19" s="83" t="s">
        <v>702</v>
      </c>
      <c r="D19" s="74"/>
      <c r="E19" s="853">
        <v>622</v>
      </c>
      <c r="F19" s="162">
        <v>319</v>
      </c>
      <c r="G19" s="75"/>
    </row>
    <row r="20" spans="1:7" ht="16" x14ac:dyDescent="0.4">
      <c r="A20" s="75"/>
      <c r="B20" s="74"/>
      <c r="C20" s="150" t="s">
        <v>902</v>
      </c>
      <c r="D20" s="607"/>
      <c r="E20" s="854">
        <v>1721</v>
      </c>
      <c r="F20" s="163">
        <v>904</v>
      </c>
      <c r="G20" s="75"/>
    </row>
    <row r="21" spans="1:7" ht="16.5" thickBot="1" x14ac:dyDescent="0.45">
      <c r="A21" s="75"/>
      <c r="B21" s="74"/>
      <c r="C21" s="513" t="s">
        <v>1022</v>
      </c>
      <c r="D21" s="608"/>
      <c r="E21" s="855">
        <f>SUM(E11:E20)</f>
        <v>78968</v>
      </c>
      <c r="F21" s="469">
        <f>SUM(F11:F20)</f>
        <v>174869</v>
      </c>
      <c r="G21" s="75"/>
    </row>
    <row r="22" spans="1:7" ht="16" x14ac:dyDescent="0.4">
      <c r="A22" s="75"/>
      <c r="B22" s="74"/>
      <c r="C22" s="74"/>
      <c r="D22" s="74"/>
      <c r="E22" s="74"/>
      <c r="F22" s="74"/>
      <c r="G22" s="75"/>
    </row>
    <row r="23" spans="1:7" ht="16" x14ac:dyDescent="0.4">
      <c r="A23" s="75"/>
      <c r="B23" s="75"/>
      <c r="C23" s="75"/>
      <c r="D23" s="75"/>
      <c r="E23" s="75"/>
      <c r="F23" s="75"/>
      <c r="G23" s="75"/>
    </row>
  </sheetData>
  <mergeCells count="1">
    <mergeCell ref="E7:F7"/>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57C3-D38E-422C-99CE-196AB069E5FF}">
  <dimension ref="B7:G31"/>
  <sheetViews>
    <sheetView showGridLines="0" zoomScale="85" zoomScaleNormal="85" workbookViewId="0">
      <selection activeCell="C25" sqref="C25"/>
    </sheetView>
  </sheetViews>
  <sheetFormatPr defaultRowHeight="14.5" x14ac:dyDescent="0.35"/>
  <cols>
    <col min="3" max="3" width="107.7265625" customWidth="1"/>
    <col min="4" max="7" width="15.7265625" customWidth="1"/>
  </cols>
  <sheetData>
    <row r="7" spans="2:7" ht="21.5" thickBot="1" x14ac:dyDescent="0.55000000000000004">
      <c r="B7" s="490"/>
      <c r="C7" s="1"/>
      <c r="D7" s="1228" t="s">
        <v>84</v>
      </c>
      <c r="E7" s="1228"/>
      <c r="F7" s="1228" t="s">
        <v>85</v>
      </c>
      <c r="G7" s="1228"/>
    </row>
    <row r="8" spans="2:7" x14ac:dyDescent="0.35">
      <c r="B8" s="490"/>
      <c r="C8" s="1"/>
      <c r="D8" s="681">
        <v>2025</v>
      </c>
      <c r="E8" s="2">
        <v>2024</v>
      </c>
      <c r="F8" s="681">
        <v>2025</v>
      </c>
      <c r="G8" s="2">
        <v>2024</v>
      </c>
    </row>
    <row r="9" spans="2:7" ht="15" thickBot="1" x14ac:dyDescent="0.4">
      <c r="B9" s="490"/>
      <c r="C9" s="69"/>
      <c r="D9" s="682" t="s">
        <v>87</v>
      </c>
      <c r="E9" s="39" t="s">
        <v>87</v>
      </c>
      <c r="F9" s="682" t="s">
        <v>87</v>
      </c>
      <c r="G9" s="39" t="s">
        <v>87</v>
      </c>
    </row>
    <row r="10" spans="2:7" ht="26" x14ac:dyDescent="0.6">
      <c r="B10" s="605" t="s">
        <v>1041</v>
      </c>
      <c r="C10" s="606" t="s">
        <v>1032</v>
      </c>
      <c r="D10" s="741"/>
      <c r="E10" s="55"/>
      <c r="F10" s="741"/>
      <c r="G10" s="55"/>
    </row>
    <row r="11" spans="2:7" ht="21" x14ac:dyDescent="0.5">
      <c r="B11" s="571">
        <v>14.1</v>
      </c>
      <c r="C11" s="203" t="s">
        <v>1040</v>
      </c>
      <c r="D11" s="741"/>
      <c r="E11" s="55"/>
      <c r="F11" s="741"/>
      <c r="G11" s="55"/>
    </row>
    <row r="12" spans="2:7" ht="18.5" x14ac:dyDescent="0.45">
      <c r="B12" s="592" t="s">
        <v>1039</v>
      </c>
      <c r="C12" s="593" t="s">
        <v>704</v>
      </c>
      <c r="D12" s="741"/>
      <c r="E12" s="55"/>
      <c r="F12" s="741"/>
      <c r="G12" s="55"/>
    </row>
    <row r="13" spans="2:7" ht="16.5" x14ac:dyDescent="0.35">
      <c r="B13" s="490"/>
      <c r="C13" s="5" t="s">
        <v>1036</v>
      </c>
      <c r="D13" s="694">
        <v>19477</v>
      </c>
      <c r="E13" s="174">
        <v>19569</v>
      </c>
      <c r="F13" s="694">
        <v>0</v>
      </c>
      <c r="G13" s="174">
        <v>0</v>
      </c>
    </row>
    <row r="14" spans="2:7" x14ac:dyDescent="0.35">
      <c r="B14" s="490"/>
      <c r="C14" s="5" t="s">
        <v>1035</v>
      </c>
      <c r="D14" s="694">
        <v>163120</v>
      </c>
      <c r="E14" s="174">
        <v>129822</v>
      </c>
      <c r="F14" s="694">
        <v>0</v>
      </c>
      <c r="G14" s="174">
        <v>0</v>
      </c>
    </row>
    <row r="15" spans="2:7" x14ac:dyDescent="0.35">
      <c r="B15" s="490"/>
      <c r="C15" s="57" t="s">
        <v>1038</v>
      </c>
      <c r="D15" s="856">
        <v>176469</v>
      </c>
      <c r="E15" s="176">
        <v>167590</v>
      </c>
      <c r="F15" s="856">
        <v>0</v>
      </c>
      <c r="G15" s="176">
        <v>0</v>
      </c>
    </row>
    <row r="16" spans="2:7" x14ac:dyDescent="0.35">
      <c r="B16" s="490"/>
      <c r="C16" s="858"/>
      <c r="D16" s="859">
        <f>SUM(D13:D15)</f>
        <v>359066</v>
      </c>
      <c r="E16" s="860">
        <f>SUM(E13:E15)</f>
        <v>316981</v>
      </c>
      <c r="F16" s="859">
        <v>0</v>
      </c>
      <c r="G16" s="860">
        <v>0</v>
      </c>
    </row>
    <row r="17" spans="2:7" ht="18.5" x14ac:dyDescent="0.45">
      <c r="B17" s="592" t="s">
        <v>1037</v>
      </c>
      <c r="C17" s="593" t="s">
        <v>904</v>
      </c>
      <c r="D17" s="694"/>
      <c r="E17" s="174"/>
      <c r="F17" s="694"/>
      <c r="G17" s="174"/>
    </row>
    <row r="18" spans="2:7" ht="16.5" x14ac:dyDescent="0.35">
      <c r="B18" s="490"/>
      <c r="C18" s="5" t="s">
        <v>1036</v>
      </c>
      <c r="D18" s="694">
        <v>14115</v>
      </c>
      <c r="E18" s="174">
        <v>14366</v>
      </c>
      <c r="F18" s="694">
        <v>0</v>
      </c>
      <c r="G18" s="174">
        <v>0</v>
      </c>
    </row>
    <row r="19" spans="2:7" x14ac:dyDescent="0.35">
      <c r="B19" s="490"/>
      <c r="C19" s="5" t="s">
        <v>1035</v>
      </c>
      <c r="D19" s="694">
        <v>113495</v>
      </c>
      <c r="E19" s="174">
        <v>91001</v>
      </c>
      <c r="F19" s="694">
        <v>0</v>
      </c>
      <c r="G19" s="578">
        <v>0</v>
      </c>
    </row>
    <row r="20" spans="2:7" x14ac:dyDescent="0.35">
      <c r="B20" s="1"/>
      <c r="C20" s="5" t="s">
        <v>1034</v>
      </c>
      <c r="D20" s="694">
        <v>129372</v>
      </c>
      <c r="E20" s="174">
        <v>122862</v>
      </c>
      <c r="F20" s="694">
        <v>0</v>
      </c>
      <c r="G20" s="174">
        <v>0</v>
      </c>
    </row>
    <row r="21" spans="2:7" x14ac:dyDescent="0.35">
      <c r="B21" s="1"/>
      <c r="C21" s="57" t="s">
        <v>1033</v>
      </c>
      <c r="D21" s="856">
        <v>13062</v>
      </c>
      <c r="E21" s="176">
        <v>10551</v>
      </c>
      <c r="F21" s="856">
        <v>0</v>
      </c>
      <c r="G21" s="174">
        <v>0</v>
      </c>
    </row>
    <row r="22" spans="2:7" x14ac:dyDescent="0.35">
      <c r="B22" s="1"/>
      <c r="C22" s="213"/>
      <c r="D22" s="856">
        <v>270044</v>
      </c>
      <c r="E22" s="176">
        <f>SUM(E18:E21)</f>
        <v>238780</v>
      </c>
      <c r="F22" s="856">
        <v>0</v>
      </c>
      <c r="G22" s="577">
        <v>0</v>
      </c>
    </row>
    <row r="23" spans="2:7" ht="15" thickBot="1" x14ac:dyDescent="0.4">
      <c r="B23" s="1"/>
      <c r="C23" s="609"/>
      <c r="D23" s="857">
        <f>++D16+D22</f>
        <v>629110</v>
      </c>
      <c r="E23" s="610">
        <f>++E16+E22</f>
        <v>555761</v>
      </c>
      <c r="F23" s="857">
        <v>0</v>
      </c>
      <c r="G23" s="610">
        <v>0</v>
      </c>
    </row>
    <row r="24" spans="2:7" ht="21" x14ac:dyDescent="0.5">
      <c r="B24" s="571">
        <v>14.2</v>
      </c>
      <c r="C24" s="203" t="s">
        <v>1032</v>
      </c>
      <c r="D24" s="694"/>
      <c r="E24" s="174"/>
      <c r="F24" s="694"/>
      <c r="G24" s="174"/>
    </row>
    <row r="25" spans="2:7" x14ac:dyDescent="0.35">
      <c r="B25" s="1"/>
      <c r="C25" s="5" t="s">
        <v>1031</v>
      </c>
      <c r="D25" s="694">
        <v>1</v>
      </c>
      <c r="E25" s="174">
        <v>1</v>
      </c>
      <c r="F25" s="694">
        <v>1</v>
      </c>
      <c r="G25" s="174">
        <v>1</v>
      </c>
    </row>
    <row r="26" spans="2:7" x14ac:dyDescent="0.35">
      <c r="B26" s="1"/>
      <c r="C26" s="5" t="s">
        <v>1030</v>
      </c>
      <c r="D26" s="694">
        <v>602668</v>
      </c>
      <c r="E26" s="174">
        <v>601021</v>
      </c>
      <c r="F26" s="694">
        <v>602668</v>
      </c>
      <c r="G26" s="174">
        <v>601021</v>
      </c>
    </row>
    <row r="27" spans="2:7" x14ac:dyDescent="0.35">
      <c r="B27" s="1"/>
      <c r="C27" s="5" t="s">
        <v>1029</v>
      </c>
      <c r="D27" s="694">
        <v>129</v>
      </c>
      <c r="E27" s="174">
        <v>92</v>
      </c>
      <c r="F27" s="694">
        <v>0</v>
      </c>
      <c r="G27" s="174">
        <v>0</v>
      </c>
    </row>
    <row r="28" spans="2:7" x14ac:dyDescent="0.35">
      <c r="B28" s="1"/>
      <c r="C28" s="5" t="s">
        <v>1028</v>
      </c>
      <c r="D28" s="694" t="s">
        <v>175</v>
      </c>
      <c r="E28" s="174">
        <v>75528</v>
      </c>
      <c r="F28" s="694" t="s">
        <v>175</v>
      </c>
      <c r="G28" s="174">
        <v>75527</v>
      </c>
    </row>
    <row r="29" spans="2:7" ht="16.5" x14ac:dyDescent="0.35">
      <c r="B29" s="1"/>
      <c r="C29" s="57" t="s">
        <v>1027</v>
      </c>
      <c r="D29" s="856">
        <v>15000</v>
      </c>
      <c r="E29" s="176">
        <v>15000</v>
      </c>
      <c r="F29" s="856">
        <v>15000</v>
      </c>
      <c r="G29" s="176">
        <v>15000</v>
      </c>
    </row>
    <row r="30" spans="2:7" ht="15" thickBot="1" x14ac:dyDescent="0.4">
      <c r="B30" s="1"/>
      <c r="C30" s="609"/>
      <c r="D30" s="857">
        <f>SUM(D23:D29)</f>
        <v>1246908</v>
      </c>
      <c r="E30" s="610">
        <f>SUM(E23:E29)</f>
        <v>1247403</v>
      </c>
      <c r="F30" s="857">
        <f>SUM(F23:F29)</f>
        <v>617669</v>
      </c>
      <c r="G30" s="610">
        <v>691549</v>
      </c>
    </row>
    <row r="31" spans="2:7" x14ac:dyDescent="0.35">
      <c r="B31" s="1"/>
      <c r="C31" s="1"/>
      <c r="D31" s="1"/>
      <c r="E31" s="1"/>
      <c r="F31" s="1"/>
      <c r="G31" s="1"/>
    </row>
  </sheetData>
  <mergeCells count="2">
    <mergeCell ref="D7:E7"/>
    <mergeCell ref="F7:G7"/>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0FF99-F985-4D56-937D-4CAF86F01EA4}">
  <dimension ref="B5:H32"/>
  <sheetViews>
    <sheetView showGridLines="0" zoomScale="85" zoomScaleNormal="85" workbookViewId="0">
      <selection activeCell="C17" sqref="C17"/>
    </sheetView>
  </sheetViews>
  <sheetFormatPr defaultRowHeight="14.5" x14ac:dyDescent="0.35"/>
  <cols>
    <col min="3" max="3" width="105.1796875" customWidth="1"/>
    <col min="4" max="4" width="15.26953125" customWidth="1"/>
    <col min="5" max="5" width="13.7265625" customWidth="1"/>
    <col min="6" max="6" width="14.26953125" customWidth="1"/>
    <col min="7" max="7" width="13.7265625" customWidth="1"/>
  </cols>
  <sheetData>
    <row r="5" spans="2:8" x14ac:dyDescent="0.35">
      <c r="B5" s="1"/>
      <c r="C5" s="1"/>
      <c r="D5" s="1"/>
      <c r="E5" s="1"/>
      <c r="F5" s="1"/>
      <c r="G5" s="1"/>
      <c r="H5" s="1"/>
    </row>
    <row r="6" spans="2:8" x14ac:dyDescent="0.35">
      <c r="B6" s="1"/>
      <c r="C6" s="1"/>
      <c r="D6" s="1"/>
      <c r="E6" s="1"/>
      <c r="F6" s="1"/>
      <c r="G6" s="1"/>
      <c r="H6" s="1"/>
    </row>
    <row r="7" spans="2:8" ht="21.5" thickBot="1" x14ac:dyDescent="0.55000000000000004">
      <c r="B7" s="490"/>
      <c r="C7" s="1"/>
      <c r="D7" s="1228" t="s">
        <v>84</v>
      </c>
      <c r="E7" s="1228"/>
      <c r="F7" s="1228" t="s">
        <v>85</v>
      </c>
      <c r="G7" s="1228"/>
      <c r="H7" s="1"/>
    </row>
    <row r="8" spans="2:8" ht="15.5" x14ac:dyDescent="0.35">
      <c r="B8" s="490"/>
      <c r="C8" s="1"/>
      <c r="D8" s="807">
        <v>2025</v>
      </c>
      <c r="E8" s="76">
        <v>2024</v>
      </c>
      <c r="F8" s="807">
        <v>2025</v>
      </c>
      <c r="G8" s="76">
        <v>2024</v>
      </c>
      <c r="H8" s="1"/>
    </row>
    <row r="9" spans="2:8" ht="16" thickBot="1" x14ac:dyDescent="0.4">
      <c r="B9" s="490"/>
      <c r="C9" s="69"/>
      <c r="D9" s="781" t="s">
        <v>87</v>
      </c>
      <c r="E9" s="78" t="s">
        <v>87</v>
      </c>
      <c r="F9" s="781" t="s">
        <v>87</v>
      </c>
      <c r="G9" s="78" t="s">
        <v>87</v>
      </c>
      <c r="H9" s="1"/>
    </row>
    <row r="10" spans="2:8" ht="26" x14ac:dyDescent="0.6">
      <c r="B10" s="500" t="s">
        <v>1055</v>
      </c>
      <c r="C10" s="499" t="s">
        <v>1054</v>
      </c>
      <c r="D10" s="741"/>
      <c r="E10" s="55"/>
      <c r="F10" s="741"/>
      <c r="G10" s="55"/>
      <c r="H10" s="1"/>
    </row>
    <row r="11" spans="2:8" ht="21" x14ac:dyDescent="0.5">
      <c r="B11" s="571">
        <v>15.1</v>
      </c>
      <c r="C11" s="203" t="s">
        <v>1054</v>
      </c>
      <c r="D11" s="741"/>
      <c r="E11" s="55"/>
      <c r="F11" s="741"/>
      <c r="G11" s="55"/>
      <c r="H11" s="1"/>
    </row>
    <row r="12" spans="2:8" ht="15.5" x14ac:dyDescent="0.35">
      <c r="B12" s="579"/>
      <c r="C12" s="83" t="s">
        <v>118</v>
      </c>
      <c r="D12" s="740">
        <v>358913</v>
      </c>
      <c r="E12" s="81">
        <v>339561</v>
      </c>
      <c r="F12" s="740">
        <v>6225</v>
      </c>
      <c r="G12" s="81">
        <v>7450</v>
      </c>
      <c r="H12" s="1"/>
    </row>
    <row r="13" spans="2:8" ht="17.5" x14ac:dyDescent="0.35">
      <c r="B13" s="490"/>
      <c r="C13" s="83" t="s">
        <v>1143</v>
      </c>
      <c r="D13" s="740">
        <v>65285</v>
      </c>
      <c r="E13" s="81">
        <v>61210</v>
      </c>
      <c r="F13" s="740">
        <v>40785</v>
      </c>
      <c r="G13" s="81">
        <v>42338</v>
      </c>
      <c r="H13" s="1"/>
    </row>
    <row r="14" spans="2:8" ht="15.5" x14ac:dyDescent="0.35">
      <c r="B14" s="490"/>
      <c r="C14" s="83" t="s">
        <v>1053</v>
      </c>
      <c r="D14" s="740">
        <v>132784</v>
      </c>
      <c r="E14" s="81">
        <v>111379</v>
      </c>
      <c r="F14" s="740">
        <v>128224</v>
      </c>
      <c r="G14" s="81">
        <v>106415</v>
      </c>
      <c r="H14" s="1"/>
    </row>
    <row r="15" spans="2:8" ht="15.5" x14ac:dyDescent="0.35">
      <c r="B15" s="490"/>
      <c r="C15" s="150" t="s">
        <v>828</v>
      </c>
      <c r="D15" s="836">
        <v>292851</v>
      </c>
      <c r="E15" s="84">
        <v>273562</v>
      </c>
      <c r="F15" s="836">
        <v>261476</v>
      </c>
      <c r="G15" s="84">
        <v>245044</v>
      </c>
      <c r="H15" s="1"/>
    </row>
    <row r="16" spans="2:8" ht="16" thickBot="1" x14ac:dyDescent="0.4">
      <c r="B16" s="490"/>
      <c r="C16" s="513"/>
      <c r="D16" s="851">
        <v>849834</v>
      </c>
      <c r="E16" s="87">
        <f>SUM(E12:E15)</f>
        <v>785712</v>
      </c>
      <c r="F16" s="851">
        <v>436709</v>
      </c>
      <c r="G16" s="87">
        <v>401246</v>
      </c>
      <c r="H16" s="1"/>
    </row>
    <row r="17" spans="2:8" ht="17.5" x14ac:dyDescent="0.35">
      <c r="B17" s="579"/>
      <c r="C17" s="611" t="s">
        <v>1141</v>
      </c>
      <c r="D17" s="74"/>
      <c r="E17" s="74"/>
      <c r="F17" s="74"/>
      <c r="G17" s="74"/>
      <c r="H17" s="1"/>
    </row>
    <row r="18" spans="2:8" ht="21" x14ac:dyDescent="0.5">
      <c r="B18" s="571">
        <v>15.2</v>
      </c>
      <c r="C18" s="203" t="s">
        <v>1052</v>
      </c>
      <c r="D18" s="1"/>
      <c r="E18" s="1"/>
      <c r="F18" s="1"/>
      <c r="G18" s="1"/>
      <c r="H18" s="1"/>
    </row>
    <row r="19" spans="2:8" ht="15.5" x14ac:dyDescent="0.35">
      <c r="B19" s="1"/>
      <c r="C19" s="83" t="s">
        <v>1051</v>
      </c>
      <c r="D19" s="1"/>
      <c r="E19" s="1"/>
      <c r="F19" s="1"/>
      <c r="G19" s="1"/>
      <c r="H19" s="1"/>
    </row>
    <row r="20" spans="2:8" ht="21.5" thickBot="1" x14ac:dyDescent="0.55000000000000004">
      <c r="B20" s="1"/>
      <c r="C20" s="1239"/>
      <c r="D20" s="1228" t="s">
        <v>84</v>
      </c>
      <c r="E20" s="1228"/>
      <c r="F20" s="1228" t="s">
        <v>85</v>
      </c>
      <c r="G20" s="1228"/>
      <c r="H20" s="1"/>
    </row>
    <row r="21" spans="2:8" ht="46.5" x14ac:dyDescent="0.35">
      <c r="B21" s="1"/>
      <c r="C21" s="1239"/>
      <c r="D21" s="807" t="s">
        <v>1050</v>
      </c>
      <c r="E21" s="861" t="s">
        <v>1049</v>
      </c>
      <c r="F21" s="807" t="s">
        <v>1050</v>
      </c>
      <c r="G21" s="861" t="s">
        <v>1049</v>
      </c>
      <c r="H21" s="1"/>
    </row>
    <row r="22" spans="2:8" ht="16" thickBot="1" x14ac:dyDescent="0.4">
      <c r="B22" s="1"/>
      <c r="C22" s="1240"/>
      <c r="D22" s="781" t="s">
        <v>87</v>
      </c>
      <c r="E22" s="781" t="s">
        <v>87</v>
      </c>
      <c r="F22" s="781" t="s">
        <v>87</v>
      </c>
      <c r="G22" s="781" t="s">
        <v>87</v>
      </c>
      <c r="H22" s="1"/>
    </row>
    <row r="23" spans="2:8" ht="15.5" x14ac:dyDescent="0.35">
      <c r="B23" s="1"/>
      <c r="C23" s="80" t="s">
        <v>1142</v>
      </c>
      <c r="D23" s="740"/>
      <c r="E23" s="740"/>
      <c r="F23" s="740"/>
      <c r="G23" s="740"/>
      <c r="H23" s="1"/>
    </row>
    <row r="24" spans="2:8" ht="15.5" x14ac:dyDescent="0.35">
      <c r="B24" s="1"/>
      <c r="C24" s="83" t="s">
        <v>1047</v>
      </c>
      <c r="D24" s="740">
        <v>249528</v>
      </c>
      <c r="E24" s="740">
        <v>616</v>
      </c>
      <c r="F24" s="740">
        <v>221443</v>
      </c>
      <c r="G24" s="740">
        <v>594</v>
      </c>
      <c r="H24" s="1"/>
    </row>
    <row r="25" spans="2:8" ht="15.5" x14ac:dyDescent="0.35">
      <c r="B25" s="1"/>
      <c r="C25" s="83" t="s">
        <v>1046</v>
      </c>
      <c r="D25" s="740">
        <v>48211</v>
      </c>
      <c r="E25" s="740">
        <v>227</v>
      </c>
      <c r="F25" s="740">
        <v>45035</v>
      </c>
      <c r="G25" s="740">
        <v>210</v>
      </c>
      <c r="H25" s="1"/>
    </row>
    <row r="26" spans="2:8" ht="15.5" x14ac:dyDescent="0.35">
      <c r="B26" s="1"/>
      <c r="C26" s="150" t="s">
        <v>1045</v>
      </c>
      <c r="D26" s="836">
        <v>26845</v>
      </c>
      <c r="E26" s="836">
        <v>30890</v>
      </c>
      <c r="F26" s="836">
        <v>26062</v>
      </c>
      <c r="G26" s="836">
        <v>30260</v>
      </c>
      <c r="H26" s="1"/>
    </row>
    <row r="27" spans="2:8" ht="16" thickBot="1" x14ac:dyDescent="0.4">
      <c r="B27" s="1"/>
      <c r="C27" s="513" t="s">
        <v>8</v>
      </c>
      <c r="D27" s="851">
        <v>324583</v>
      </c>
      <c r="E27" s="851">
        <v>31733</v>
      </c>
      <c r="F27" s="851">
        <v>292540</v>
      </c>
      <c r="G27" s="851">
        <f>SUM(G24:G26)</f>
        <v>31064</v>
      </c>
      <c r="H27" s="1"/>
    </row>
    <row r="28" spans="2:8" ht="15.5" x14ac:dyDescent="0.35">
      <c r="B28" s="1"/>
      <c r="C28" s="80" t="s">
        <v>1048</v>
      </c>
      <c r="D28" s="81"/>
      <c r="E28" s="81"/>
      <c r="F28" s="81"/>
      <c r="G28" s="81"/>
      <c r="H28" s="1"/>
    </row>
    <row r="29" spans="2:8" ht="15.5" x14ac:dyDescent="0.35">
      <c r="B29" s="1"/>
      <c r="C29" s="83" t="s">
        <v>1044</v>
      </c>
      <c r="D29" s="81">
        <v>203970</v>
      </c>
      <c r="E29" s="81">
        <v>488</v>
      </c>
      <c r="F29" s="81">
        <v>180227</v>
      </c>
      <c r="G29" s="81">
        <v>464</v>
      </c>
      <c r="H29" s="1"/>
    </row>
    <row r="30" spans="2:8" ht="15.5" x14ac:dyDescent="0.35">
      <c r="B30" s="1"/>
      <c r="C30" s="83" t="s">
        <v>1043</v>
      </c>
      <c r="D30" s="81">
        <v>60571</v>
      </c>
      <c r="E30" s="81">
        <v>296</v>
      </c>
      <c r="F30" s="81">
        <v>57436</v>
      </c>
      <c r="G30" s="81">
        <v>281</v>
      </c>
      <c r="H30" s="1"/>
    </row>
    <row r="31" spans="2:8" ht="15.5" x14ac:dyDescent="0.35">
      <c r="B31" s="1"/>
      <c r="C31" s="150" t="s">
        <v>1042</v>
      </c>
      <c r="D31" s="84">
        <v>28065</v>
      </c>
      <c r="E31" s="84">
        <v>20715</v>
      </c>
      <c r="F31" s="84">
        <v>25539</v>
      </c>
      <c r="G31" s="84">
        <v>19872</v>
      </c>
      <c r="H31" s="1"/>
    </row>
    <row r="32" spans="2:8" ht="16" thickBot="1" x14ac:dyDescent="0.4">
      <c r="B32" s="1"/>
      <c r="C32" s="513" t="s">
        <v>8</v>
      </c>
      <c r="D32" s="87">
        <v>295061</v>
      </c>
      <c r="E32" s="87">
        <v>21498</v>
      </c>
      <c r="F32" s="87">
        <v>265661</v>
      </c>
      <c r="G32" s="87">
        <f>SUM(G29:G31)</f>
        <v>20617</v>
      </c>
      <c r="H32" s="1"/>
    </row>
  </sheetData>
  <mergeCells count="5">
    <mergeCell ref="D7:E7"/>
    <mergeCell ref="F7:G7"/>
    <mergeCell ref="D20:E20"/>
    <mergeCell ref="F20:G20"/>
    <mergeCell ref="C20:C2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11036-815F-4737-8645-E50464DE6DFD}">
  <dimension ref="B9:G32"/>
  <sheetViews>
    <sheetView showGridLines="0" zoomScale="85" zoomScaleNormal="85" workbookViewId="0">
      <selection activeCell="G16" sqref="G16"/>
    </sheetView>
  </sheetViews>
  <sheetFormatPr defaultRowHeight="14.5" x14ac:dyDescent="0.35"/>
  <cols>
    <col min="3" max="3" width="100.453125" customWidth="1"/>
    <col min="4" max="4" width="17.7265625" customWidth="1"/>
    <col min="5" max="5" width="19.453125" customWidth="1"/>
    <col min="6" max="6" width="16.7265625" customWidth="1"/>
    <col min="7" max="7" width="20.26953125" customWidth="1"/>
  </cols>
  <sheetData>
    <row r="9" spans="2:7" x14ac:dyDescent="0.35">
      <c r="C9" s="1"/>
      <c r="D9" s="1"/>
      <c r="E9" s="1"/>
      <c r="F9" s="1"/>
      <c r="G9" s="1"/>
    </row>
    <row r="10" spans="2:7" x14ac:dyDescent="0.35">
      <c r="C10" s="1"/>
      <c r="D10" s="1"/>
      <c r="E10" s="1"/>
      <c r="F10" s="1"/>
      <c r="G10" s="1"/>
    </row>
    <row r="11" spans="2:7" ht="21.5" thickBot="1" x14ac:dyDescent="0.55000000000000004">
      <c r="B11" s="570"/>
      <c r="C11" s="1"/>
      <c r="D11" s="1228" t="s">
        <v>84</v>
      </c>
      <c r="E11" s="1228"/>
      <c r="F11" s="1228" t="s">
        <v>85</v>
      </c>
      <c r="G11" s="1228"/>
    </row>
    <row r="12" spans="2:7" ht="15.5" x14ac:dyDescent="0.35">
      <c r="B12" s="570"/>
      <c r="C12" s="74"/>
      <c r="D12" s="807">
        <v>2025</v>
      </c>
      <c r="E12" s="76">
        <v>2024</v>
      </c>
      <c r="F12" s="807">
        <v>2025</v>
      </c>
      <c r="G12" s="76">
        <v>2024</v>
      </c>
    </row>
    <row r="13" spans="2:7" ht="16" thickBot="1" x14ac:dyDescent="0.4">
      <c r="B13" s="570"/>
      <c r="C13" s="77"/>
      <c r="D13" s="781" t="s">
        <v>87</v>
      </c>
      <c r="E13" s="78" t="s">
        <v>87</v>
      </c>
      <c r="F13" s="781" t="s">
        <v>87</v>
      </c>
      <c r="G13" s="78" t="s">
        <v>87</v>
      </c>
    </row>
    <row r="14" spans="2:7" ht="16" x14ac:dyDescent="0.4">
      <c r="B14" s="225"/>
      <c r="C14" s="83" t="s">
        <v>1069</v>
      </c>
      <c r="D14" s="853">
        <v>28998</v>
      </c>
      <c r="E14" s="162">
        <v>18801</v>
      </c>
      <c r="F14" s="853">
        <v>28117</v>
      </c>
      <c r="G14" s="162">
        <v>17375</v>
      </c>
    </row>
    <row r="15" spans="2:7" ht="15.5" x14ac:dyDescent="0.35">
      <c r="B15" s="583"/>
      <c r="C15" s="83" t="s">
        <v>1068</v>
      </c>
      <c r="D15" s="853">
        <v>3642</v>
      </c>
      <c r="E15" s="162">
        <v>5504</v>
      </c>
      <c r="F15" s="853">
        <v>3121</v>
      </c>
      <c r="G15" s="162">
        <v>5571</v>
      </c>
    </row>
    <row r="16" spans="2:7" ht="15.5" x14ac:dyDescent="0.35">
      <c r="B16" s="582"/>
      <c r="C16" s="150" t="s">
        <v>1067</v>
      </c>
      <c r="D16" s="854">
        <v>-907</v>
      </c>
      <c r="E16" s="163">
        <v>-2807</v>
      </c>
      <c r="F16" s="854">
        <v>-174</v>
      </c>
      <c r="G16" s="163">
        <v>-2329</v>
      </c>
    </row>
    <row r="17" spans="2:7" ht="15.5" x14ac:dyDescent="0.35">
      <c r="B17" s="582"/>
      <c r="C17" s="83" t="s">
        <v>1066</v>
      </c>
      <c r="D17" s="853">
        <f>SUM(D14:D16)</f>
        <v>31733</v>
      </c>
      <c r="E17" s="162">
        <f>SUM(E14:E16)</f>
        <v>21498</v>
      </c>
      <c r="F17" s="853">
        <f>SUM(F14:F16)</f>
        <v>31064</v>
      </c>
      <c r="G17" s="162">
        <f>SUM(G14:G16)</f>
        <v>20617</v>
      </c>
    </row>
    <row r="18" spans="2:7" ht="17.5" x14ac:dyDescent="0.35">
      <c r="B18" s="582"/>
      <c r="C18" s="150" t="s">
        <v>1145</v>
      </c>
      <c r="D18" s="854">
        <v>0</v>
      </c>
      <c r="E18" s="163">
        <v>7500</v>
      </c>
      <c r="F18" s="854">
        <v>0</v>
      </c>
      <c r="G18" s="163">
        <v>7501</v>
      </c>
    </row>
    <row r="19" spans="2:7" ht="16" thickBot="1" x14ac:dyDescent="0.4">
      <c r="B19" s="570"/>
      <c r="C19" s="513" t="s">
        <v>1065</v>
      </c>
      <c r="D19" s="855">
        <f>SUM(D17:D18)</f>
        <v>31733</v>
      </c>
      <c r="E19" s="469">
        <f>SUM(E17:E18)</f>
        <v>28998</v>
      </c>
      <c r="F19" s="855">
        <f>SUM(F17:F18)</f>
        <v>31064</v>
      </c>
      <c r="G19" s="469">
        <v>28117</v>
      </c>
    </row>
    <row r="20" spans="2:7" ht="41.5" customHeight="1" x14ac:dyDescent="0.35">
      <c r="C20" s="1241" t="s">
        <v>1144</v>
      </c>
      <c r="D20" s="1241"/>
      <c r="E20" s="1241"/>
      <c r="F20" s="1241"/>
      <c r="G20" s="1241"/>
    </row>
    <row r="21" spans="2:7" ht="15.5" x14ac:dyDescent="0.35">
      <c r="C21" s="83" t="s">
        <v>1064</v>
      </c>
      <c r="D21" s="74"/>
      <c r="E21" s="74"/>
      <c r="F21" s="74"/>
      <c r="G21" s="74"/>
    </row>
    <row r="22" spans="2:7" ht="15.5" x14ac:dyDescent="0.35">
      <c r="C22" s="74"/>
      <c r="D22" s="74"/>
      <c r="E22" s="74"/>
      <c r="F22" s="74"/>
      <c r="G22" s="74"/>
    </row>
    <row r="23" spans="2:7" ht="19" thickBot="1" x14ac:dyDescent="0.5">
      <c r="C23" s="1246" t="s">
        <v>1063</v>
      </c>
      <c r="D23" s="1246"/>
      <c r="E23" s="1246"/>
      <c r="F23" s="1243" t="s">
        <v>1062</v>
      </c>
      <c r="G23" s="1243"/>
    </row>
    <row r="24" spans="2:7" ht="15.5" x14ac:dyDescent="0.35">
      <c r="C24" s="1247" t="s">
        <v>1061</v>
      </c>
      <c r="D24" s="1248"/>
      <c r="E24" s="1248"/>
      <c r="F24" s="1244">
        <v>2.0999999999999999E-3</v>
      </c>
      <c r="G24" s="1244"/>
    </row>
    <row r="25" spans="2:7" ht="15.5" x14ac:dyDescent="0.35">
      <c r="C25" s="1248" t="s">
        <v>1060</v>
      </c>
      <c r="D25" s="1248"/>
      <c r="E25" s="1248"/>
      <c r="F25" s="1244">
        <v>3.8E-3</v>
      </c>
      <c r="G25" s="1244"/>
    </row>
    <row r="26" spans="2:7" ht="15.5" x14ac:dyDescent="0.35">
      <c r="C26" s="1248" t="s">
        <v>1059</v>
      </c>
      <c r="D26" s="1248"/>
      <c r="E26" s="1248"/>
      <c r="F26" s="1244">
        <v>8.6E-3</v>
      </c>
      <c r="G26" s="1244"/>
    </row>
    <row r="27" spans="2:7" ht="15.5" x14ac:dyDescent="0.35">
      <c r="C27" s="1248" t="s">
        <v>1058</v>
      </c>
      <c r="D27" s="1248"/>
      <c r="E27" s="1248"/>
      <c r="F27" s="1244">
        <v>0.01</v>
      </c>
      <c r="G27" s="1244"/>
    </row>
    <row r="28" spans="2:7" ht="16" thickBot="1" x14ac:dyDescent="0.4">
      <c r="C28" s="1237" t="s">
        <v>1057</v>
      </c>
      <c r="D28" s="1237"/>
      <c r="E28" s="1237"/>
      <c r="F28" s="1245">
        <v>1.0200000000000001E-2</v>
      </c>
      <c r="G28" s="1245"/>
    </row>
    <row r="29" spans="2:7" ht="16" x14ac:dyDescent="0.4">
      <c r="C29" s="1242"/>
      <c r="D29" s="1242"/>
      <c r="E29" s="1242"/>
      <c r="F29" s="1242"/>
      <c r="G29" s="1242"/>
    </row>
    <row r="32" spans="2:7" ht="13.9" customHeight="1" x14ac:dyDescent="0.35">
      <c r="C32" s="580" t="s">
        <v>1056</v>
      </c>
    </row>
  </sheetData>
  <mergeCells count="17">
    <mergeCell ref="C27:E27"/>
    <mergeCell ref="C28:E28"/>
    <mergeCell ref="C20:G20"/>
    <mergeCell ref="D11:E11"/>
    <mergeCell ref="F11:G11"/>
    <mergeCell ref="C29:E29"/>
    <mergeCell ref="F23:G23"/>
    <mergeCell ref="F24:G24"/>
    <mergeCell ref="F25:G25"/>
    <mergeCell ref="F26:G26"/>
    <mergeCell ref="F27:G27"/>
    <mergeCell ref="F28:G28"/>
    <mergeCell ref="F29:G29"/>
    <mergeCell ref="C23:E23"/>
    <mergeCell ref="C24:E24"/>
    <mergeCell ref="C25:E25"/>
    <mergeCell ref="C26:E26"/>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7C58-CE8E-4AEB-9D53-4240CAA16BDE}">
  <dimension ref="B11:I35"/>
  <sheetViews>
    <sheetView showGridLines="0" zoomScale="85" zoomScaleNormal="85" workbookViewId="0">
      <selection activeCell="C25" sqref="C25"/>
    </sheetView>
  </sheetViews>
  <sheetFormatPr defaultRowHeight="14.5" x14ac:dyDescent="0.35"/>
  <cols>
    <col min="2" max="2" width="8" customWidth="1"/>
    <col min="3" max="3" width="104.7265625" customWidth="1"/>
    <col min="4" max="4" width="15.26953125" customWidth="1"/>
    <col min="5" max="5" width="13.7265625" customWidth="1"/>
    <col min="6" max="6" width="14.26953125" customWidth="1"/>
    <col min="7" max="7" width="13.7265625" customWidth="1"/>
  </cols>
  <sheetData>
    <row r="11" spans="2:9" ht="16" x14ac:dyDescent="0.4">
      <c r="B11" s="75"/>
      <c r="C11" s="75"/>
      <c r="D11" s="75"/>
      <c r="E11" s="75"/>
      <c r="F11" s="75"/>
      <c r="G11" s="75"/>
      <c r="H11" s="75"/>
      <c r="I11" s="75"/>
    </row>
    <row r="12" spans="2:9" ht="21.5" thickBot="1" x14ac:dyDescent="0.55000000000000004">
      <c r="B12" s="74"/>
      <c r="C12" s="74"/>
      <c r="D12" s="1228" t="s">
        <v>84</v>
      </c>
      <c r="E12" s="1228"/>
      <c r="F12" s="1228" t="s">
        <v>85</v>
      </c>
      <c r="G12" s="1228"/>
      <c r="H12" s="75"/>
      <c r="I12" s="75"/>
    </row>
    <row r="13" spans="2:9" ht="16" x14ac:dyDescent="0.4">
      <c r="B13" s="74"/>
      <c r="C13" s="74"/>
      <c r="D13" s="807">
        <v>2025</v>
      </c>
      <c r="E13" s="76">
        <v>2024</v>
      </c>
      <c r="F13" s="807">
        <v>2025</v>
      </c>
      <c r="G13" s="76">
        <v>2024</v>
      </c>
      <c r="H13" s="75"/>
      <c r="I13" s="75"/>
    </row>
    <row r="14" spans="2:9" ht="16.5" thickBot="1" x14ac:dyDescent="0.45">
      <c r="B14" s="74"/>
      <c r="C14" s="77"/>
      <c r="D14" s="781" t="s">
        <v>87</v>
      </c>
      <c r="E14" s="78" t="s">
        <v>87</v>
      </c>
      <c r="F14" s="781" t="s">
        <v>87</v>
      </c>
      <c r="G14" s="78" t="s">
        <v>87</v>
      </c>
      <c r="H14" s="75"/>
      <c r="I14" s="75"/>
    </row>
    <row r="15" spans="2:9" ht="21" x14ac:dyDescent="0.5">
      <c r="B15" s="571">
        <v>16.100000000000001</v>
      </c>
      <c r="C15" s="203" t="s">
        <v>171</v>
      </c>
      <c r="D15" s="740"/>
      <c r="E15" s="81"/>
      <c r="F15" s="740"/>
      <c r="G15" s="81"/>
      <c r="H15" s="75"/>
      <c r="I15" s="75"/>
    </row>
    <row r="16" spans="2:9" ht="16" x14ac:dyDescent="0.4">
      <c r="B16" s="79"/>
      <c r="C16" s="83" t="s">
        <v>1081</v>
      </c>
      <c r="D16" s="832">
        <v>60450197</v>
      </c>
      <c r="E16" s="492">
        <v>49012450</v>
      </c>
      <c r="F16" s="832">
        <v>0</v>
      </c>
      <c r="G16" s="492">
        <v>0</v>
      </c>
      <c r="H16" s="75"/>
      <c r="I16" s="75"/>
    </row>
    <row r="17" spans="2:9" ht="16" x14ac:dyDescent="0.4">
      <c r="B17" s="79"/>
      <c r="C17" s="150" t="s">
        <v>1080</v>
      </c>
      <c r="D17" s="833">
        <v>412174</v>
      </c>
      <c r="E17" s="493">
        <v>514992</v>
      </c>
      <c r="F17" s="833">
        <v>412174</v>
      </c>
      <c r="G17" s="493">
        <v>514992</v>
      </c>
      <c r="H17" s="75"/>
      <c r="I17" s="75"/>
    </row>
    <row r="18" spans="2:9" ht="16.5" thickBot="1" x14ac:dyDescent="0.45">
      <c r="B18" s="79"/>
      <c r="C18" s="608"/>
      <c r="D18" s="862">
        <f>SUM(D16:D17)</f>
        <v>60862371</v>
      </c>
      <c r="E18" s="614">
        <f>SUM(E16:E17)</f>
        <v>49527442</v>
      </c>
      <c r="F18" s="862">
        <f>SUM(F16:F17)</f>
        <v>412174</v>
      </c>
      <c r="G18" s="614">
        <f>SUM(G16:G17)</f>
        <v>514992</v>
      </c>
      <c r="H18" s="75"/>
      <c r="I18" s="75"/>
    </row>
    <row r="19" spans="2:9" ht="21.5" thickBot="1" x14ac:dyDescent="0.55000000000000004">
      <c r="B19" s="571">
        <v>16.2</v>
      </c>
      <c r="C19" s="613" t="s">
        <v>1079</v>
      </c>
      <c r="D19" s="863">
        <v>11573</v>
      </c>
      <c r="E19" s="86">
        <v>280</v>
      </c>
      <c r="F19" s="863">
        <v>11573</v>
      </c>
      <c r="G19" s="86">
        <v>280</v>
      </c>
      <c r="H19" s="75"/>
      <c r="I19" s="75"/>
    </row>
    <row r="20" spans="2:9" ht="73" x14ac:dyDescent="0.4">
      <c r="B20" s="79"/>
      <c r="C20" s="581" t="s">
        <v>1146</v>
      </c>
      <c r="D20" s="740"/>
      <c r="E20" s="81"/>
      <c r="F20" s="740"/>
      <c r="G20" s="81"/>
      <c r="H20" s="75"/>
      <c r="I20" s="75"/>
    </row>
    <row r="21" spans="2:9" ht="21" x14ac:dyDescent="0.5">
      <c r="B21" s="571">
        <v>16.3</v>
      </c>
      <c r="C21" s="203" t="s">
        <v>896</v>
      </c>
      <c r="D21" s="740"/>
      <c r="E21" s="81"/>
      <c r="F21" s="740"/>
      <c r="G21" s="81"/>
      <c r="H21" s="75"/>
      <c r="I21" s="75"/>
    </row>
    <row r="22" spans="2:9" ht="16" x14ac:dyDescent="0.4">
      <c r="B22" s="79"/>
      <c r="C22" s="83" t="s">
        <v>1078</v>
      </c>
      <c r="D22" s="740"/>
      <c r="E22" s="81"/>
      <c r="F22" s="752"/>
      <c r="G22" s="81"/>
      <c r="H22" s="75"/>
      <c r="I22" s="75"/>
    </row>
    <row r="23" spans="2:9" ht="16" x14ac:dyDescent="0.4">
      <c r="B23" s="79"/>
      <c r="C23" s="83" t="s">
        <v>1077</v>
      </c>
      <c r="D23" s="740"/>
      <c r="E23" s="81"/>
      <c r="F23" s="752"/>
      <c r="G23" s="81"/>
      <c r="H23" s="75"/>
      <c r="I23" s="75"/>
    </row>
    <row r="24" spans="2:9" ht="16" x14ac:dyDescent="0.4">
      <c r="B24" s="79"/>
      <c r="C24" s="150" t="s">
        <v>1076</v>
      </c>
      <c r="D24" s="836"/>
      <c r="E24" s="84"/>
      <c r="F24" s="864"/>
      <c r="G24" s="84"/>
      <c r="H24" s="75"/>
      <c r="I24" s="75"/>
    </row>
    <row r="25" spans="2:9" ht="16" x14ac:dyDescent="0.4">
      <c r="B25" s="79"/>
      <c r="C25" s="83" t="s">
        <v>1147</v>
      </c>
      <c r="D25" s="740">
        <v>600000</v>
      </c>
      <c r="E25" s="81">
        <v>500000</v>
      </c>
      <c r="F25" s="832">
        <v>0</v>
      </c>
      <c r="G25" s="492">
        <v>0</v>
      </c>
      <c r="H25" s="75"/>
      <c r="I25" s="75"/>
    </row>
    <row r="26" spans="2:9" ht="16.5" thickBot="1" x14ac:dyDescent="0.45">
      <c r="B26" s="79"/>
      <c r="C26" s="511" t="s">
        <v>1075</v>
      </c>
      <c r="D26" s="863">
        <v>500000</v>
      </c>
      <c r="E26" s="86">
        <v>400000</v>
      </c>
      <c r="F26" s="865">
        <v>0</v>
      </c>
      <c r="G26" s="612">
        <v>0</v>
      </c>
      <c r="H26" s="75"/>
      <c r="I26" s="75"/>
    </row>
    <row r="27" spans="2:9" ht="26" x14ac:dyDescent="0.6">
      <c r="B27" s="605" t="s">
        <v>1074</v>
      </c>
      <c r="C27" s="606" t="s">
        <v>829</v>
      </c>
      <c r="D27" s="740"/>
      <c r="E27" s="81"/>
      <c r="F27" s="752"/>
      <c r="G27" s="81"/>
      <c r="H27" s="75"/>
      <c r="I27" s="75"/>
    </row>
    <row r="28" spans="2:9" ht="16" x14ac:dyDescent="0.4">
      <c r="B28" s="79"/>
      <c r="C28" s="83" t="s">
        <v>1073</v>
      </c>
      <c r="D28" s="740"/>
      <c r="E28" s="81"/>
      <c r="F28" s="740"/>
      <c r="G28" s="81"/>
      <c r="H28" s="75"/>
      <c r="I28" s="75"/>
    </row>
    <row r="29" spans="2:9" ht="16" x14ac:dyDescent="0.4">
      <c r="B29" s="74"/>
      <c r="C29" s="83" t="s">
        <v>1072</v>
      </c>
      <c r="D29" s="740">
        <v>1444488</v>
      </c>
      <c r="E29" s="81">
        <v>934549</v>
      </c>
      <c r="F29" s="740">
        <v>837806</v>
      </c>
      <c r="G29" s="81">
        <v>363645</v>
      </c>
      <c r="H29" s="75"/>
      <c r="I29" s="75"/>
    </row>
    <row r="30" spans="2:9" ht="16" x14ac:dyDescent="0.4">
      <c r="B30" s="74"/>
      <c r="C30" s="150" t="s">
        <v>1071</v>
      </c>
      <c r="D30" s="836">
        <v>1115205</v>
      </c>
      <c r="E30" s="84">
        <v>1270210</v>
      </c>
      <c r="F30" s="836">
        <v>924205</v>
      </c>
      <c r="G30" s="84">
        <v>967210</v>
      </c>
      <c r="H30" s="75"/>
      <c r="I30" s="75"/>
    </row>
    <row r="31" spans="2:9" ht="16.5" thickBot="1" x14ac:dyDescent="0.45">
      <c r="B31" s="74"/>
      <c r="C31" s="513" t="s">
        <v>1070</v>
      </c>
      <c r="D31" s="851">
        <f>SUM(D29:D30)</f>
        <v>2559693</v>
      </c>
      <c r="E31" s="87">
        <f>SUM(E29:E30)</f>
        <v>2204759</v>
      </c>
      <c r="F31" s="851">
        <f>SUM(F29:F30)</f>
        <v>1762011</v>
      </c>
      <c r="G31" s="87">
        <f>SUM(G29:G30)</f>
        <v>1330855</v>
      </c>
      <c r="H31" s="75"/>
      <c r="I31" s="75"/>
    </row>
    <row r="32" spans="2:9" ht="16" x14ac:dyDescent="0.4">
      <c r="B32" s="74"/>
      <c r="C32" s="83"/>
      <c r="D32" s="866"/>
      <c r="E32" s="81"/>
      <c r="F32" s="866"/>
      <c r="G32" s="81"/>
      <c r="H32" s="75"/>
      <c r="I32" s="75"/>
    </row>
    <row r="33" spans="2:9" ht="16" x14ac:dyDescent="0.4">
      <c r="B33" s="74"/>
      <c r="C33" s="74" t="s">
        <v>1148</v>
      </c>
      <c r="D33" s="74"/>
      <c r="E33" s="74"/>
      <c r="F33" s="74"/>
      <c r="G33" s="74"/>
      <c r="H33" s="75"/>
      <c r="I33" s="75"/>
    </row>
    <row r="34" spans="2:9" ht="16" x14ac:dyDescent="0.4">
      <c r="B34" s="75"/>
      <c r="C34" s="75"/>
      <c r="D34" s="75"/>
      <c r="E34" s="75"/>
      <c r="F34" s="75"/>
      <c r="G34" s="75"/>
      <c r="H34" s="75"/>
      <c r="I34" s="75"/>
    </row>
    <row r="35" spans="2:9" ht="16" x14ac:dyDescent="0.4">
      <c r="B35" s="75"/>
      <c r="C35" s="75"/>
      <c r="D35" s="75"/>
      <c r="E35" s="75"/>
      <c r="F35" s="75"/>
      <c r="G35" s="75"/>
      <c r="H35" s="75"/>
      <c r="I35" s="75"/>
    </row>
  </sheetData>
  <mergeCells count="2">
    <mergeCell ref="D12:E12"/>
    <mergeCell ref="F12:G1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B4A0-D16F-424E-9388-F49A22FD6F8D}">
  <dimension ref="B8:G27"/>
  <sheetViews>
    <sheetView showGridLines="0" zoomScale="85" zoomScaleNormal="85" workbookViewId="0">
      <selection activeCell="J24" sqref="J24"/>
    </sheetView>
  </sheetViews>
  <sheetFormatPr defaultRowHeight="14.5" x14ac:dyDescent="0.35"/>
  <cols>
    <col min="2" max="2" width="10.7265625" customWidth="1"/>
    <col min="3" max="3" width="126" customWidth="1"/>
    <col min="4" max="4" width="19.26953125" customWidth="1"/>
    <col min="5" max="5" width="16.54296875" customWidth="1"/>
    <col min="6" max="6" width="17.26953125" customWidth="1"/>
    <col min="7" max="7" width="18" customWidth="1"/>
  </cols>
  <sheetData>
    <row r="8" spans="2:7" ht="21.5" thickBot="1" x14ac:dyDescent="0.55000000000000004">
      <c r="B8" s="491"/>
      <c r="C8" s="74"/>
      <c r="D8" s="1228" t="s">
        <v>84</v>
      </c>
      <c r="E8" s="1228"/>
      <c r="F8" s="1228" t="s">
        <v>85</v>
      </c>
      <c r="G8" s="1228"/>
    </row>
    <row r="9" spans="2:7" ht="16" thickBot="1" x14ac:dyDescent="0.4">
      <c r="B9" s="491"/>
      <c r="C9" s="77"/>
      <c r="D9" s="781">
        <v>2025</v>
      </c>
      <c r="E9" s="254">
        <v>2024</v>
      </c>
      <c r="F9" s="781">
        <v>2025</v>
      </c>
      <c r="G9" s="254">
        <v>2024</v>
      </c>
    </row>
    <row r="10" spans="2:7" ht="26" x14ac:dyDescent="0.6">
      <c r="B10" s="500" t="s">
        <v>1094</v>
      </c>
      <c r="C10" s="499" t="s">
        <v>1093</v>
      </c>
      <c r="D10" s="740"/>
      <c r="E10" s="297"/>
      <c r="F10" s="740"/>
      <c r="G10" s="297"/>
    </row>
    <row r="11" spans="2:7" ht="21" x14ac:dyDescent="0.5">
      <c r="B11" s="571">
        <v>18.100000000000001</v>
      </c>
      <c r="C11" s="203" t="s">
        <v>1092</v>
      </c>
      <c r="D11" s="740"/>
      <c r="E11" s="297"/>
      <c r="F11" s="740"/>
      <c r="G11" s="297"/>
    </row>
    <row r="12" spans="2:7" ht="15.5" x14ac:dyDescent="0.35">
      <c r="B12" s="616"/>
      <c r="C12" s="150" t="s">
        <v>1091</v>
      </c>
      <c r="D12" s="833">
        <v>40000</v>
      </c>
      <c r="E12" s="617">
        <v>40000</v>
      </c>
      <c r="F12" s="833">
        <v>40000</v>
      </c>
      <c r="G12" s="617">
        <v>40000</v>
      </c>
    </row>
    <row r="13" spans="2:7" ht="21" x14ac:dyDescent="0.5">
      <c r="B13" s="571">
        <v>18.2</v>
      </c>
      <c r="C13" s="203" t="s">
        <v>1090</v>
      </c>
      <c r="D13" s="867"/>
      <c r="E13" s="618"/>
      <c r="F13" s="867"/>
      <c r="G13" s="618"/>
    </row>
    <row r="14" spans="2:7" ht="15.5" x14ac:dyDescent="0.35">
      <c r="B14" s="74"/>
      <c r="C14" s="80" t="s">
        <v>1089</v>
      </c>
      <c r="D14" s="867"/>
      <c r="E14" s="618"/>
      <c r="F14" s="867"/>
      <c r="G14" s="618"/>
    </row>
    <row r="15" spans="2:7" ht="15.5" x14ac:dyDescent="0.35">
      <c r="B15" s="74"/>
      <c r="C15" s="83" t="s">
        <v>1088</v>
      </c>
      <c r="D15" s="832">
        <v>86356</v>
      </c>
      <c r="E15" s="619">
        <v>86878</v>
      </c>
      <c r="F15" s="832">
        <v>86356</v>
      </c>
      <c r="G15" s="619">
        <v>86878</v>
      </c>
    </row>
    <row r="16" spans="2:7" ht="15.5" x14ac:dyDescent="0.35">
      <c r="B16" s="74"/>
      <c r="C16" s="150" t="s">
        <v>1087</v>
      </c>
      <c r="D16" s="833" t="s">
        <v>175</v>
      </c>
      <c r="E16" s="620">
        <v>-522</v>
      </c>
      <c r="F16" s="833" t="s">
        <v>175</v>
      </c>
      <c r="G16" s="620">
        <v>-522</v>
      </c>
    </row>
    <row r="17" spans="2:7" ht="15.5" x14ac:dyDescent="0.35">
      <c r="B17" s="74"/>
      <c r="C17" s="83" t="s">
        <v>1086</v>
      </c>
      <c r="D17" s="832">
        <f>SUM(D15:D16)</f>
        <v>86356</v>
      </c>
      <c r="E17" s="619">
        <f>SUM(E15:E16)</f>
        <v>86356</v>
      </c>
      <c r="F17" s="832">
        <f>SUM(F15:F16)</f>
        <v>86356</v>
      </c>
      <c r="G17" s="619">
        <f>SUM(G15:G16)</f>
        <v>86356</v>
      </c>
    </row>
    <row r="18" spans="2:7" ht="15.5" x14ac:dyDescent="0.35">
      <c r="B18" s="74"/>
      <c r="C18" s="83" t="s">
        <v>1085</v>
      </c>
      <c r="D18" s="832">
        <v>-3211</v>
      </c>
      <c r="E18" s="619">
        <v>-2863</v>
      </c>
      <c r="F18" s="832">
        <v>-3211</v>
      </c>
      <c r="G18" s="619">
        <v>-2863</v>
      </c>
    </row>
    <row r="19" spans="2:7" ht="15.5" x14ac:dyDescent="0.35">
      <c r="B19" s="74"/>
      <c r="C19" s="83" t="s">
        <v>1084</v>
      </c>
      <c r="D19" s="832">
        <v>-2130</v>
      </c>
      <c r="E19" s="619">
        <v>-2130</v>
      </c>
      <c r="F19" s="832">
        <v>0</v>
      </c>
      <c r="G19" s="619">
        <v>0</v>
      </c>
    </row>
    <row r="20" spans="2:7" ht="18" thickBot="1" x14ac:dyDescent="0.4">
      <c r="B20" s="74"/>
      <c r="C20" s="621" t="s">
        <v>1149</v>
      </c>
      <c r="D20" s="868">
        <f>SUM(D17:D19)</f>
        <v>81015</v>
      </c>
      <c r="E20" s="622">
        <f>SUM(E17:E19)</f>
        <v>81363</v>
      </c>
      <c r="F20" s="868">
        <f>SUM(F17:F19)</f>
        <v>83145</v>
      </c>
      <c r="G20" s="622">
        <f>SUM(G17:G19)</f>
        <v>83493</v>
      </c>
    </row>
    <row r="21" spans="2:7" ht="16" x14ac:dyDescent="0.4">
      <c r="B21" s="74"/>
      <c r="C21" s="624" t="s">
        <v>1083</v>
      </c>
      <c r="D21" s="869"/>
      <c r="E21" s="625"/>
      <c r="F21" s="869"/>
      <c r="G21" s="626"/>
    </row>
    <row r="22" spans="2:7" ht="17.5" x14ac:dyDescent="0.35">
      <c r="B22" s="74"/>
      <c r="C22" s="83" t="s">
        <v>1150</v>
      </c>
      <c r="D22" s="832">
        <v>8636</v>
      </c>
      <c r="E22" s="619">
        <v>8636</v>
      </c>
      <c r="F22" s="832">
        <v>8636</v>
      </c>
      <c r="G22" s="619">
        <v>8636</v>
      </c>
    </row>
    <row r="23" spans="2:7" ht="17.5" x14ac:dyDescent="0.35">
      <c r="B23" s="74"/>
      <c r="C23" s="83" t="s">
        <v>1151</v>
      </c>
      <c r="D23" s="870">
        <v>127762</v>
      </c>
      <c r="E23" s="623">
        <v>127762</v>
      </c>
      <c r="F23" s="873">
        <v>127762</v>
      </c>
      <c r="G23" s="623">
        <v>127762</v>
      </c>
    </row>
    <row r="24" spans="2:7" ht="17.5" x14ac:dyDescent="0.35">
      <c r="B24" s="74"/>
      <c r="C24" s="83" t="s">
        <v>1152</v>
      </c>
      <c r="D24" s="870">
        <v>-364830</v>
      </c>
      <c r="E24" s="623">
        <v>-313154</v>
      </c>
      <c r="F24" s="873">
        <v>-364831</v>
      </c>
      <c r="G24" s="623">
        <v>-313155</v>
      </c>
    </row>
    <row r="25" spans="2:7" ht="15.5" x14ac:dyDescent="0.35">
      <c r="B25" s="74"/>
      <c r="C25" s="150" t="s">
        <v>1082</v>
      </c>
      <c r="D25" s="871">
        <v>-5715</v>
      </c>
      <c r="E25" s="617">
        <v>-5715</v>
      </c>
      <c r="F25" s="874">
        <v>0</v>
      </c>
      <c r="G25" s="617">
        <v>0</v>
      </c>
    </row>
    <row r="26" spans="2:7" ht="16" thickBot="1" x14ac:dyDescent="0.4">
      <c r="B26" s="74"/>
      <c r="C26" s="513" t="s">
        <v>1153</v>
      </c>
      <c r="D26" s="872">
        <v>-234149</v>
      </c>
      <c r="E26" s="614">
        <v>-182472</v>
      </c>
      <c r="F26" s="875">
        <v>-228434</v>
      </c>
      <c r="G26" s="627">
        <v>-176758</v>
      </c>
    </row>
    <row r="27" spans="2:7" ht="15.5" x14ac:dyDescent="0.35">
      <c r="B27" s="74"/>
      <c r="C27" s="74"/>
      <c r="D27" s="74"/>
      <c r="E27" s="74"/>
      <c r="F27" s="74"/>
      <c r="G27" s="74"/>
    </row>
  </sheetData>
  <mergeCells count="2">
    <mergeCell ref="D8:E8"/>
    <mergeCell ref="F8:G8"/>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BB9D-3A2C-4820-B31D-F67254CC49CD}">
  <dimension ref="B5:G35"/>
  <sheetViews>
    <sheetView showGridLines="0" zoomScale="85" zoomScaleNormal="85" workbookViewId="0">
      <selection activeCell="G31" sqref="G31"/>
    </sheetView>
  </sheetViews>
  <sheetFormatPr defaultRowHeight="14.5" x14ac:dyDescent="0.35"/>
  <cols>
    <col min="3" max="3" width="113.54296875" customWidth="1"/>
    <col min="4" max="4" width="17.81640625" customWidth="1"/>
    <col min="5" max="5" width="15.7265625" customWidth="1"/>
    <col min="6" max="6" width="16.453125" customWidth="1"/>
    <col min="7" max="7" width="15.7265625" customWidth="1"/>
  </cols>
  <sheetData>
    <row r="5" spans="2:7" x14ac:dyDescent="0.35">
      <c r="B5" s="1"/>
      <c r="C5" s="1"/>
      <c r="D5" s="1"/>
      <c r="E5" s="1"/>
      <c r="F5" s="1"/>
      <c r="G5" s="1"/>
    </row>
    <row r="6" spans="2:7" x14ac:dyDescent="0.35">
      <c r="B6" s="1"/>
      <c r="C6" s="1"/>
      <c r="D6" s="1"/>
      <c r="E6" s="1"/>
      <c r="F6" s="1"/>
      <c r="G6" s="1"/>
    </row>
    <row r="7" spans="2:7" ht="21.5" thickBot="1" x14ac:dyDescent="0.55000000000000004">
      <c r="B7" s="1"/>
      <c r="C7" s="1"/>
      <c r="D7" s="1228" t="s">
        <v>84</v>
      </c>
      <c r="E7" s="1228"/>
      <c r="F7" s="1228" t="s">
        <v>85</v>
      </c>
      <c r="G7" s="1228"/>
    </row>
    <row r="8" spans="2:7" ht="15.5" x14ac:dyDescent="0.35">
      <c r="B8" s="1"/>
      <c r="C8" s="1"/>
      <c r="D8" s="807">
        <v>2025</v>
      </c>
      <c r="E8" s="79">
        <v>2024</v>
      </c>
      <c r="F8" s="807">
        <v>2025</v>
      </c>
      <c r="G8" s="79">
        <v>2024</v>
      </c>
    </row>
    <row r="9" spans="2:7" ht="16" thickBot="1" x14ac:dyDescent="0.4">
      <c r="B9" s="1"/>
      <c r="C9" s="69"/>
      <c r="D9" s="781" t="s">
        <v>87</v>
      </c>
      <c r="E9" s="253" t="s">
        <v>87</v>
      </c>
      <c r="F9" s="781" t="s">
        <v>87</v>
      </c>
      <c r="G9" s="253" t="s">
        <v>87</v>
      </c>
    </row>
    <row r="10" spans="2:7" ht="26" x14ac:dyDescent="0.6">
      <c r="B10" s="500" t="s">
        <v>1094</v>
      </c>
      <c r="C10" s="499" t="s">
        <v>1154</v>
      </c>
      <c r="D10" s="876"/>
      <c r="E10" s="134"/>
      <c r="F10" s="876"/>
      <c r="G10" s="134"/>
    </row>
    <row r="11" spans="2:7" ht="21" x14ac:dyDescent="0.5">
      <c r="B11" s="571">
        <v>18.3</v>
      </c>
      <c r="C11" s="203" t="s">
        <v>1093</v>
      </c>
      <c r="D11" s="698"/>
      <c r="E11" s="134"/>
      <c r="F11" s="741"/>
      <c r="G11" s="134"/>
    </row>
    <row r="12" spans="2:7" ht="17.5" x14ac:dyDescent="0.35">
      <c r="B12" s="585"/>
      <c r="C12" s="82" t="s">
        <v>1155</v>
      </c>
      <c r="D12" s="877">
        <v>-234148</v>
      </c>
      <c r="E12" s="632">
        <v>-182472</v>
      </c>
      <c r="F12" s="884">
        <v>-228434</v>
      </c>
      <c r="G12" s="633">
        <v>-176758</v>
      </c>
    </row>
    <row r="13" spans="2:7" ht="15.5" x14ac:dyDescent="0.35">
      <c r="B13" s="585"/>
      <c r="C13" s="82"/>
      <c r="D13" s="853"/>
      <c r="E13" s="628"/>
      <c r="F13" s="853"/>
      <c r="G13" s="628"/>
    </row>
    <row r="14" spans="2:7" ht="15.5" x14ac:dyDescent="0.35">
      <c r="B14" s="585"/>
      <c r="C14" s="82" t="s">
        <v>1105</v>
      </c>
      <c r="D14" s="853"/>
      <c r="E14" s="628"/>
      <c r="F14" s="853"/>
      <c r="G14" s="628"/>
    </row>
    <row r="15" spans="2:7" ht="15.5" x14ac:dyDescent="0.35">
      <c r="B15" s="585"/>
      <c r="C15" s="74" t="s">
        <v>1104</v>
      </c>
      <c r="D15" s="878">
        <v>102223</v>
      </c>
      <c r="E15" s="634">
        <v>84589</v>
      </c>
      <c r="F15" s="881">
        <v>0</v>
      </c>
      <c r="G15" s="635">
        <v>0</v>
      </c>
    </row>
    <row r="16" spans="2:7" ht="15.5" x14ac:dyDescent="0.35">
      <c r="B16" s="585"/>
      <c r="C16" s="74" t="s">
        <v>1103</v>
      </c>
      <c r="D16" s="879">
        <v>14134</v>
      </c>
      <c r="E16" s="628">
        <v>19095</v>
      </c>
      <c r="F16" s="853">
        <v>14134</v>
      </c>
      <c r="G16" s="636">
        <v>19095</v>
      </c>
    </row>
    <row r="17" spans="2:7" ht="15.5" x14ac:dyDescent="0.35">
      <c r="B17" s="585"/>
      <c r="C17" s="74" t="s">
        <v>1102</v>
      </c>
      <c r="D17" s="880">
        <v>54360</v>
      </c>
      <c r="E17" s="637">
        <v>54360</v>
      </c>
      <c r="F17" s="886">
        <v>0</v>
      </c>
      <c r="G17" s="638">
        <v>0</v>
      </c>
    </row>
    <row r="18" spans="2:7" ht="17.5" x14ac:dyDescent="0.35">
      <c r="B18" s="1"/>
      <c r="C18" s="82" t="s">
        <v>1158</v>
      </c>
      <c r="D18" s="881"/>
      <c r="E18" s="628"/>
      <c r="F18" s="853"/>
      <c r="G18" s="628"/>
    </row>
    <row r="19" spans="2:7" ht="17.5" x14ac:dyDescent="0.35">
      <c r="B19" s="585"/>
      <c r="C19" s="82" t="s">
        <v>1159</v>
      </c>
      <c r="D19" s="854">
        <v>402421</v>
      </c>
      <c r="E19" s="630">
        <v>336552</v>
      </c>
      <c r="F19" s="854"/>
      <c r="G19" s="630"/>
    </row>
    <row r="20" spans="2:7" ht="15.5" x14ac:dyDescent="0.35">
      <c r="B20" s="585"/>
      <c r="C20" s="629" t="s">
        <v>1098</v>
      </c>
      <c r="D20" s="853">
        <v>214121</v>
      </c>
      <c r="E20" s="628">
        <v>176897</v>
      </c>
      <c r="F20" s="853">
        <v>0</v>
      </c>
      <c r="G20" s="639">
        <v>0</v>
      </c>
    </row>
    <row r="21" spans="2:7" ht="15.5" x14ac:dyDescent="0.35">
      <c r="B21" s="51"/>
      <c r="C21" s="631" t="s">
        <v>1101</v>
      </c>
      <c r="D21" s="882">
        <v>188300</v>
      </c>
      <c r="E21" s="637">
        <v>159655</v>
      </c>
      <c r="F21" s="886">
        <v>0</v>
      </c>
      <c r="G21" s="638">
        <v>0</v>
      </c>
    </row>
    <row r="22" spans="2:7" ht="17.5" x14ac:dyDescent="0.35">
      <c r="B22" s="51"/>
      <c r="C22" s="82" t="s">
        <v>1160</v>
      </c>
      <c r="D22" s="883">
        <f>SUM(D23:D25)</f>
        <v>367032</v>
      </c>
      <c r="E22" s="640">
        <f>SUM(E23:E25)</f>
        <v>359563</v>
      </c>
      <c r="F22" s="883">
        <f>SUM(F23:F25)</f>
        <v>0</v>
      </c>
      <c r="G22" s="640">
        <f>SUM(G23:G25)</f>
        <v>0</v>
      </c>
    </row>
    <row r="23" spans="2:7" ht="15.5" x14ac:dyDescent="0.35">
      <c r="B23" s="51"/>
      <c r="C23" s="74" t="s">
        <v>1099</v>
      </c>
      <c r="D23" s="878">
        <v>128631</v>
      </c>
      <c r="E23" s="634">
        <v>126186</v>
      </c>
      <c r="F23" s="881">
        <v>0</v>
      </c>
      <c r="G23" s="635">
        <v>0</v>
      </c>
    </row>
    <row r="24" spans="2:7" ht="15.5" x14ac:dyDescent="0.35">
      <c r="B24" s="51"/>
      <c r="C24" s="74" t="s">
        <v>1098</v>
      </c>
      <c r="D24" s="879">
        <v>152595</v>
      </c>
      <c r="E24" s="628">
        <v>146884</v>
      </c>
      <c r="F24" s="853">
        <v>0</v>
      </c>
      <c r="G24" s="636">
        <v>0</v>
      </c>
    </row>
    <row r="25" spans="2:7" ht="15.5" x14ac:dyDescent="0.35">
      <c r="B25" s="51"/>
      <c r="C25" s="74" t="s">
        <v>1097</v>
      </c>
      <c r="D25" s="880">
        <v>85806</v>
      </c>
      <c r="E25" s="637">
        <v>86493</v>
      </c>
      <c r="F25" s="886">
        <v>0</v>
      </c>
      <c r="G25" s="638">
        <v>0</v>
      </c>
    </row>
    <row r="26" spans="2:7" ht="15.5" x14ac:dyDescent="0.35">
      <c r="B26" s="51"/>
      <c r="C26" s="74"/>
      <c r="D26" s="853"/>
      <c r="E26" s="628"/>
      <c r="F26" s="853"/>
      <c r="G26" s="628"/>
    </row>
    <row r="27" spans="2:7" ht="15.5" x14ac:dyDescent="0.35">
      <c r="B27" s="51"/>
      <c r="C27" s="82" t="s">
        <v>1100</v>
      </c>
      <c r="D27" s="877">
        <v>67078</v>
      </c>
      <c r="E27" s="632">
        <v>26572</v>
      </c>
      <c r="F27" s="884">
        <v>67078</v>
      </c>
      <c r="G27" s="633">
        <v>26572</v>
      </c>
    </row>
    <row r="28" spans="2:7" ht="15.5" x14ac:dyDescent="0.35">
      <c r="B28" s="51"/>
      <c r="C28" s="82"/>
      <c r="D28" s="853"/>
      <c r="E28" s="628"/>
      <c r="F28" s="853"/>
      <c r="G28" s="628"/>
    </row>
    <row r="29" spans="2:7" ht="15.5" x14ac:dyDescent="0.35">
      <c r="B29" s="1"/>
      <c r="C29" s="82" t="s">
        <v>1096</v>
      </c>
      <c r="D29" s="878">
        <v>1007247</v>
      </c>
      <c r="E29" s="634">
        <v>880731</v>
      </c>
      <c r="F29" s="881">
        <v>81212</v>
      </c>
      <c r="G29" s="635">
        <v>45667</v>
      </c>
    </row>
    <row r="30" spans="2:7" ht="17.5" x14ac:dyDescent="0.35">
      <c r="B30" s="1"/>
      <c r="C30" s="74" t="s">
        <v>1157</v>
      </c>
      <c r="D30" s="879">
        <v>77868</v>
      </c>
      <c r="E30" s="628">
        <v>69544</v>
      </c>
      <c r="F30" s="853">
        <v>78277</v>
      </c>
      <c r="G30" s="636">
        <v>69953</v>
      </c>
    </row>
    <row r="31" spans="2:7" ht="17.5" x14ac:dyDescent="0.35">
      <c r="B31" s="1"/>
      <c r="C31" s="74" t="s">
        <v>1156</v>
      </c>
      <c r="D31" s="879">
        <v>-77010</v>
      </c>
      <c r="E31" s="628">
        <v>-17796</v>
      </c>
      <c r="F31" s="853">
        <v>-77010</v>
      </c>
      <c r="G31" s="636">
        <v>-17796</v>
      </c>
    </row>
    <row r="32" spans="2:7" ht="15.5" x14ac:dyDescent="0.35">
      <c r="B32" s="1"/>
      <c r="C32" s="642" t="s">
        <v>1095</v>
      </c>
      <c r="D32" s="880">
        <v>4289604</v>
      </c>
      <c r="E32" s="637">
        <v>3932740</v>
      </c>
      <c r="F32" s="886">
        <v>3794143</v>
      </c>
      <c r="G32" s="638">
        <v>3484659</v>
      </c>
    </row>
    <row r="33" spans="2:7" ht="15.5" x14ac:dyDescent="0.35">
      <c r="B33" s="1"/>
      <c r="C33" s="74"/>
      <c r="D33" s="884"/>
      <c r="E33" s="632"/>
      <c r="F33" s="884"/>
      <c r="G33" s="632"/>
    </row>
    <row r="34" spans="2:7" ht="16" thickBot="1" x14ac:dyDescent="0.4">
      <c r="B34" s="1"/>
      <c r="C34" s="643" t="s">
        <v>177</v>
      </c>
      <c r="D34" s="885">
        <f>++D32+D30+D31+D29+D12</f>
        <v>5063561</v>
      </c>
      <c r="E34" s="641">
        <v>4682746</v>
      </c>
      <c r="F34" s="885">
        <f>++F32+F30+F31+F29+F12</f>
        <v>3648188</v>
      </c>
      <c r="G34" s="641">
        <f>++G32+G30+G31+G29+G12</f>
        <v>3405725</v>
      </c>
    </row>
    <row r="35" spans="2:7" x14ac:dyDescent="0.35">
      <c r="B35" s="1"/>
      <c r="C35" s="1"/>
      <c r="D35" s="51"/>
      <c r="E35" s="51"/>
      <c r="F35" s="584"/>
      <c r="G35" s="51"/>
    </row>
  </sheetData>
  <mergeCells count="2">
    <mergeCell ref="D7:E7"/>
    <mergeCell ref="F7:G7"/>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9CF6-8E49-4E72-830B-AFEA659CC6B4}">
  <dimension ref="B8:I30"/>
  <sheetViews>
    <sheetView showGridLines="0" zoomScale="85" zoomScaleNormal="85" workbookViewId="0">
      <selection activeCell="H14" sqref="H14"/>
    </sheetView>
  </sheetViews>
  <sheetFormatPr defaultRowHeight="14.5" x14ac:dyDescent="0.35"/>
  <cols>
    <col min="2" max="2" width="8.453125" customWidth="1"/>
    <col min="3" max="3" width="91" customWidth="1"/>
    <col min="4" max="4" width="53.81640625" customWidth="1"/>
    <col min="5" max="5" width="16.81640625" customWidth="1"/>
    <col min="6" max="6" width="15.54296875" customWidth="1"/>
    <col min="7" max="7" width="16.7265625" customWidth="1"/>
    <col min="8" max="8" width="13.7265625" customWidth="1"/>
  </cols>
  <sheetData>
    <row r="8" spans="2:9" ht="21.5" thickBot="1" x14ac:dyDescent="0.55000000000000004">
      <c r="B8" s="1"/>
      <c r="C8" s="1"/>
      <c r="D8" s="1"/>
      <c r="E8" s="1228" t="s">
        <v>84</v>
      </c>
      <c r="F8" s="1228"/>
      <c r="G8" s="1228" t="s">
        <v>85</v>
      </c>
      <c r="H8" s="1228"/>
      <c r="I8" s="1"/>
    </row>
    <row r="9" spans="2:9" ht="15.5" x14ac:dyDescent="0.35">
      <c r="B9" s="1"/>
      <c r="C9" s="1"/>
      <c r="D9" s="1"/>
      <c r="E9" s="807">
        <v>2025</v>
      </c>
      <c r="F9" s="76">
        <v>2024</v>
      </c>
      <c r="G9" s="807">
        <v>2025</v>
      </c>
      <c r="H9" s="76">
        <v>2024</v>
      </c>
      <c r="I9" s="1"/>
    </row>
    <row r="10" spans="2:9" ht="16" thickBot="1" x14ac:dyDescent="0.4">
      <c r="B10" s="1"/>
      <c r="C10" s="69"/>
      <c r="D10" s="69"/>
      <c r="E10" s="781" t="s">
        <v>87</v>
      </c>
      <c r="F10" s="78" t="s">
        <v>87</v>
      </c>
      <c r="G10" s="781" t="s">
        <v>87</v>
      </c>
      <c r="H10" s="78" t="s">
        <v>87</v>
      </c>
      <c r="I10" s="1"/>
    </row>
    <row r="11" spans="2:9" ht="26" x14ac:dyDescent="0.6">
      <c r="B11" s="500" t="s">
        <v>1094</v>
      </c>
      <c r="C11" s="499" t="s">
        <v>1154</v>
      </c>
      <c r="D11" s="82"/>
      <c r="E11" s="698"/>
      <c r="F11" s="55"/>
      <c r="G11" s="698"/>
      <c r="H11" s="55"/>
      <c r="I11" s="1"/>
    </row>
    <row r="12" spans="2:9" ht="21" x14ac:dyDescent="0.5">
      <c r="B12" s="571">
        <v>18.399999999999999</v>
      </c>
      <c r="C12" s="203" t="s">
        <v>1115</v>
      </c>
      <c r="D12" s="173"/>
      <c r="E12" s="698"/>
      <c r="F12" s="55"/>
      <c r="G12" s="698"/>
      <c r="H12" s="55"/>
      <c r="I12" s="1"/>
    </row>
    <row r="13" spans="2:9" ht="17.5" x14ac:dyDescent="0.35">
      <c r="B13" s="585"/>
      <c r="C13" s="83" t="s">
        <v>1184</v>
      </c>
      <c r="D13" s="74"/>
      <c r="E13" s="752">
        <v>697393</v>
      </c>
      <c r="F13" s="81">
        <v>664427</v>
      </c>
      <c r="G13" s="752">
        <v>715027</v>
      </c>
      <c r="H13" s="81">
        <v>681124</v>
      </c>
      <c r="I13" s="1"/>
    </row>
    <row r="14" spans="2:9" ht="15.5" x14ac:dyDescent="0.35">
      <c r="B14" s="1"/>
      <c r="C14" s="150" t="s">
        <v>1161</v>
      </c>
      <c r="D14" s="607"/>
      <c r="E14" s="864">
        <v>-3745</v>
      </c>
      <c r="F14" s="84">
        <v>-4585</v>
      </c>
      <c r="G14" s="864">
        <v>-3745</v>
      </c>
      <c r="H14" s="84">
        <v>-4585</v>
      </c>
      <c r="I14" s="1"/>
    </row>
    <row r="15" spans="2:9" ht="16" thickBot="1" x14ac:dyDescent="0.4">
      <c r="B15" s="1"/>
      <c r="C15" s="376"/>
      <c r="D15" s="151"/>
      <c r="E15" s="895">
        <f>SUM(E13:E14)</f>
        <v>693648</v>
      </c>
      <c r="F15" s="152">
        <f>SUM(F13:F14)</f>
        <v>659842</v>
      </c>
      <c r="G15" s="895">
        <v>711282</v>
      </c>
      <c r="H15" s="152">
        <v>676538</v>
      </c>
      <c r="I15" s="1"/>
    </row>
    <row r="16" spans="2:9" ht="15.5" x14ac:dyDescent="0.35">
      <c r="B16" s="1"/>
      <c r="C16" s="74" t="s">
        <v>1162</v>
      </c>
      <c r="D16" s="74"/>
      <c r="E16" s="896"/>
      <c r="F16" s="81"/>
      <c r="G16" s="149"/>
      <c r="H16" s="81"/>
      <c r="I16" s="1"/>
    </row>
    <row r="17" spans="2:9" x14ac:dyDescent="0.35">
      <c r="B17" s="1"/>
      <c r="C17" s="1"/>
      <c r="D17" s="1"/>
      <c r="E17" s="645"/>
      <c r="F17" s="55"/>
      <c r="G17" s="156"/>
      <c r="H17" s="55"/>
      <c r="I17" s="1"/>
    </row>
    <row r="18" spans="2:9" ht="27" x14ac:dyDescent="0.55000000000000004">
      <c r="B18" s="1"/>
      <c r="C18" s="644" t="s">
        <v>1163</v>
      </c>
      <c r="D18" s="1"/>
      <c r="E18" s="156"/>
      <c r="F18" s="55"/>
      <c r="G18" s="156"/>
      <c r="H18" s="55"/>
      <c r="I18" s="1"/>
    </row>
    <row r="19" spans="2:9" ht="21.5" thickBot="1" x14ac:dyDescent="0.55000000000000004">
      <c r="B19" s="1"/>
      <c r="C19" s="1"/>
      <c r="D19" s="1"/>
      <c r="E19" s="1228" t="s">
        <v>84</v>
      </c>
      <c r="F19" s="1228"/>
      <c r="G19" s="1228" t="s">
        <v>85</v>
      </c>
      <c r="H19" s="1228"/>
      <c r="I19" s="1"/>
    </row>
    <row r="20" spans="2:9" ht="15.5" x14ac:dyDescent="0.35">
      <c r="B20" s="1"/>
      <c r="C20" s="1"/>
      <c r="D20" s="1"/>
      <c r="E20" s="807">
        <v>2025</v>
      </c>
      <c r="F20" s="76">
        <v>2024</v>
      </c>
      <c r="G20" s="807">
        <v>2025</v>
      </c>
      <c r="H20" s="76">
        <v>2024</v>
      </c>
      <c r="I20" s="1"/>
    </row>
    <row r="21" spans="2:9" ht="16" thickBot="1" x14ac:dyDescent="0.4">
      <c r="B21" s="1"/>
      <c r="C21" s="69"/>
      <c r="D21" s="39" t="s">
        <v>1114</v>
      </c>
      <c r="E21" s="781" t="s">
        <v>87</v>
      </c>
      <c r="F21" s="78" t="s">
        <v>87</v>
      </c>
      <c r="G21" s="781" t="s">
        <v>87</v>
      </c>
      <c r="H21" s="78" t="s">
        <v>87</v>
      </c>
      <c r="I21" s="1"/>
    </row>
    <row r="22" spans="2:9" ht="26" x14ac:dyDescent="0.6">
      <c r="B22" s="500" t="s">
        <v>1113</v>
      </c>
      <c r="C22" s="499" t="s">
        <v>1112</v>
      </c>
      <c r="D22" s="12"/>
      <c r="E22" s="876"/>
      <c r="F22" s="55"/>
      <c r="G22" s="876"/>
      <c r="H22" s="55"/>
      <c r="I22" s="1"/>
    </row>
    <row r="23" spans="2:9" ht="21" x14ac:dyDescent="0.5">
      <c r="B23" s="571">
        <v>19.100000000000001</v>
      </c>
      <c r="C23" s="203" t="s">
        <v>725</v>
      </c>
      <c r="D23" s="5"/>
      <c r="E23" s="698"/>
      <c r="F23" s="55"/>
      <c r="G23" s="698"/>
      <c r="H23" s="55"/>
      <c r="I23" s="1"/>
    </row>
    <row r="24" spans="2:9" ht="16.899999999999999" customHeight="1" x14ac:dyDescent="0.35">
      <c r="B24" s="585"/>
      <c r="C24" s="82" t="s">
        <v>1111</v>
      </c>
      <c r="D24" s="80"/>
      <c r="E24" s="752">
        <v>8960</v>
      </c>
      <c r="F24" s="81">
        <v>7794</v>
      </c>
      <c r="G24" s="752">
        <v>8671</v>
      </c>
      <c r="H24" s="81">
        <v>7380</v>
      </c>
      <c r="I24" s="1"/>
    </row>
    <row r="25" spans="2:9" ht="18" customHeight="1" x14ac:dyDescent="0.35">
      <c r="B25" s="585"/>
      <c r="C25" s="74" t="s">
        <v>1110</v>
      </c>
      <c r="D25" s="83">
        <v>19.399999999999999</v>
      </c>
      <c r="E25" s="887">
        <v>8960</v>
      </c>
      <c r="F25" s="647">
        <v>7794</v>
      </c>
      <c r="G25" s="892">
        <v>8671</v>
      </c>
      <c r="H25" s="648">
        <v>7380</v>
      </c>
      <c r="I25" s="1"/>
    </row>
    <row r="26" spans="2:9" ht="15.5" x14ac:dyDescent="0.35">
      <c r="B26" s="1"/>
      <c r="C26" s="82" t="s">
        <v>1109</v>
      </c>
      <c r="D26" s="80"/>
      <c r="E26" s="752">
        <v>227275</v>
      </c>
      <c r="F26" s="81">
        <v>187759</v>
      </c>
      <c r="G26" s="752">
        <v>204412</v>
      </c>
      <c r="H26" s="81">
        <v>173667</v>
      </c>
      <c r="I26" s="1"/>
    </row>
    <row r="27" spans="2:9" ht="15.5" x14ac:dyDescent="0.35">
      <c r="B27" s="1"/>
      <c r="C27" s="74" t="s">
        <v>1108</v>
      </c>
      <c r="D27" s="83"/>
      <c r="E27" s="888">
        <v>55396</v>
      </c>
      <c r="F27" s="649">
        <v>50746</v>
      </c>
      <c r="G27" s="893">
        <v>47792</v>
      </c>
      <c r="H27" s="650">
        <v>44403</v>
      </c>
      <c r="I27" s="1"/>
    </row>
    <row r="28" spans="2:9" ht="15.5" x14ac:dyDescent="0.35">
      <c r="B28" s="1"/>
      <c r="C28" s="74" t="s">
        <v>1107</v>
      </c>
      <c r="D28" s="83">
        <v>19.399999999999999</v>
      </c>
      <c r="E28" s="889">
        <v>18025</v>
      </c>
      <c r="F28" s="81">
        <v>16883</v>
      </c>
      <c r="G28" s="752">
        <v>17218</v>
      </c>
      <c r="H28" s="651">
        <v>16376</v>
      </c>
      <c r="I28" s="1"/>
    </row>
    <row r="29" spans="2:9" ht="15.5" x14ac:dyDescent="0.35">
      <c r="B29" s="1"/>
      <c r="C29" s="74" t="s">
        <v>1106</v>
      </c>
      <c r="D29" s="83">
        <v>19.2</v>
      </c>
      <c r="E29" s="890">
        <v>153854</v>
      </c>
      <c r="F29" s="652">
        <v>120130</v>
      </c>
      <c r="G29" s="894">
        <v>139402</v>
      </c>
      <c r="H29" s="653">
        <v>112388</v>
      </c>
      <c r="I29" s="1"/>
    </row>
    <row r="30" spans="2:9" ht="16" thickBot="1" x14ac:dyDescent="0.4">
      <c r="B30" s="1"/>
      <c r="C30" s="615"/>
      <c r="D30" s="615"/>
      <c r="E30" s="891"/>
      <c r="F30" s="646"/>
      <c r="G30" s="891"/>
      <c r="H30" s="646"/>
      <c r="I30" s="1"/>
    </row>
  </sheetData>
  <mergeCells count="4">
    <mergeCell ref="E8:F8"/>
    <mergeCell ref="G8:H8"/>
    <mergeCell ref="E19:F19"/>
    <mergeCell ref="G19:H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9926-D702-45C4-80D9-D8B5D79FC35A}">
  <dimension ref="A1"/>
  <sheetViews>
    <sheetView showGridLines="0" zoomScale="70" zoomScaleNormal="70" workbookViewId="0">
      <selection activeCell="X10" sqref="X10"/>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82434-4296-45B0-8BE2-59ADB65E3621}">
  <dimension ref="A1"/>
  <sheetViews>
    <sheetView showGridLines="0" zoomScale="70" zoomScaleNormal="70" workbookViewId="0">
      <selection activeCell="AC23" sqref="AC23"/>
    </sheetView>
  </sheetViews>
  <sheetFormatPr defaultRowHeight="14.5" x14ac:dyDescent="0.35"/>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5B76-85AF-4364-AE0D-068497AD6E6A}">
  <dimension ref="C6:G41"/>
  <sheetViews>
    <sheetView showGridLines="0" zoomScale="85" zoomScaleNormal="85" workbookViewId="0">
      <selection activeCell="H17" sqref="H17"/>
    </sheetView>
  </sheetViews>
  <sheetFormatPr defaultRowHeight="14.5" x14ac:dyDescent="0.35"/>
  <cols>
    <col min="2" max="2" width="12.54296875" customWidth="1"/>
    <col min="3" max="3" width="135.453125" customWidth="1"/>
    <col min="4" max="4" width="18.7265625" customWidth="1"/>
  </cols>
  <sheetData>
    <row r="6" spans="3:7" ht="16" x14ac:dyDescent="0.4">
      <c r="C6" s="75"/>
      <c r="D6" s="75"/>
      <c r="E6" s="75"/>
      <c r="F6" s="75"/>
      <c r="G6" s="75"/>
    </row>
    <row r="7" spans="3:7" ht="16" x14ac:dyDescent="0.4">
      <c r="C7" s="75"/>
      <c r="D7" s="75"/>
      <c r="E7" s="75"/>
      <c r="F7" s="75"/>
      <c r="G7" s="75"/>
    </row>
    <row r="8" spans="3:7" ht="16" x14ac:dyDescent="0.4">
      <c r="C8" s="75"/>
      <c r="D8" s="75"/>
      <c r="E8" s="75"/>
      <c r="F8" s="75"/>
      <c r="G8" s="75"/>
    </row>
    <row r="9" spans="3:7" ht="16" x14ac:dyDescent="0.4">
      <c r="C9" s="75"/>
      <c r="D9" s="75"/>
      <c r="E9" s="75"/>
      <c r="F9" s="75"/>
      <c r="G9" s="75"/>
    </row>
    <row r="10" spans="3:7" ht="16" x14ac:dyDescent="0.4">
      <c r="C10" s="75"/>
      <c r="D10" s="75"/>
      <c r="E10" s="75"/>
      <c r="F10" s="75"/>
      <c r="G10" s="75"/>
    </row>
    <row r="11" spans="3:7" ht="16" x14ac:dyDescent="0.4">
      <c r="C11" s="75"/>
      <c r="D11" s="75"/>
      <c r="E11" s="75"/>
      <c r="F11" s="75"/>
      <c r="G11" s="75"/>
    </row>
    <row r="12" spans="3:7" ht="47.5" thickBot="1" x14ac:dyDescent="0.45">
      <c r="C12" s="661"/>
      <c r="D12" s="662" t="s">
        <v>1127</v>
      </c>
      <c r="E12" s="75"/>
      <c r="F12" s="75"/>
      <c r="G12" s="75"/>
    </row>
    <row r="13" spans="3:7" ht="16" x14ac:dyDescent="0.4">
      <c r="C13" s="80" t="s">
        <v>1131</v>
      </c>
      <c r="D13" s="657"/>
      <c r="E13" s="75"/>
      <c r="F13" s="75"/>
      <c r="G13" s="75"/>
    </row>
    <row r="14" spans="3:7" ht="16" x14ac:dyDescent="0.4">
      <c r="C14" s="83" t="s">
        <v>1126</v>
      </c>
      <c r="D14" s="654">
        <v>102.72</v>
      </c>
      <c r="E14" s="75"/>
      <c r="F14" s="75"/>
      <c r="G14" s="75"/>
    </row>
    <row r="15" spans="3:7" ht="16" x14ac:dyDescent="0.4">
      <c r="C15" s="83" t="s">
        <v>1125</v>
      </c>
      <c r="D15" s="655">
        <v>542982</v>
      </c>
      <c r="E15" s="75"/>
      <c r="F15" s="75"/>
      <c r="G15" s="75"/>
    </row>
    <row r="16" spans="3:7" ht="16" x14ac:dyDescent="0.4">
      <c r="C16" s="83" t="s">
        <v>1124</v>
      </c>
      <c r="D16" s="655">
        <v>3</v>
      </c>
      <c r="E16" s="75"/>
      <c r="F16" s="75"/>
      <c r="G16" s="75"/>
    </row>
    <row r="17" spans="3:7" ht="16" x14ac:dyDescent="0.4">
      <c r="C17" s="83" t="s">
        <v>1123</v>
      </c>
      <c r="D17" s="655">
        <v>5</v>
      </c>
      <c r="E17" s="75"/>
      <c r="F17" s="75"/>
      <c r="G17" s="75"/>
    </row>
    <row r="18" spans="3:7" ht="16" x14ac:dyDescent="0.4">
      <c r="C18" s="150" t="s">
        <v>1122</v>
      </c>
      <c r="D18" s="656" t="s">
        <v>1130</v>
      </c>
      <c r="E18" s="75"/>
      <c r="F18" s="75"/>
      <c r="G18" s="75"/>
    </row>
    <row r="19" spans="3:7" ht="16" x14ac:dyDescent="0.4">
      <c r="C19" s="83" t="s">
        <v>1121</v>
      </c>
      <c r="D19" s="663"/>
      <c r="E19" s="75"/>
      <c r="F19" s="75"/>
      <c r="G19" s="75"/>
    </row>
    <row r="20" spans="3:7" ht="16" x14ac:dyDescent="0.4">
      <c r="C20" s="83" t="s">
        <v>1129</v>
      </c>
      <c r="D20" s="664">
        <v>271491</v>
      </c>
      <c r="E20" s="75"/>
      <c r="F20" s="75"/>
      <c r="G20" s="75"/>
    </row>
    <row r="21" spans="3:7" ht="16" x14ac:dyDescent="0.4">
      <c r="C21" s="83" t="s">
        <v>1128</v>
      </c>
      <c r="D21" s="665">
        <v>271491</v>
      </c>
      <c r="E21" s="75"/>
      <c r="F21" s="75"/>
      <c r="G21" s="75"/>
    </row>
    <row r="22" spans="3:7" ht="16.5" thickBot="1" x14ac:dyDescent="0.45">
      <c r="C22" s="151"/>
      <c r="D22" s="442"/>
      <c r="E22" s="75"/>
      <c r="F22" s="75"/>
      <c r="G22" s="75"/>
    </row>
    <row r="23" spans="3:7" ht="16" x14ac:dyDescent="0.4">
      <c r="C23" s="74"/>
      <c r="D23" s="74"/>
      <c r="E23" s="75"/>
      <c r="F23" s="75"/>
      <c r="G23" s="75"/>
    </row>
    <row r="24" spans="3:7" ht="16" x14ac:dyDescent="0.4">
      <c r="C24" s="74"/>
      <c r="D24" s="74"/>
      <c r="E24" s="75"/>
      <c r="F24" s="75"/>
      <c r="G24" s="75"/>
    </row>
    <row r="25" spans="3:7" ht="16" x14ac:dyDescent="0.4">
      <c r="C25" s="74"/>
      <c r="D25" s="74"/>
      <c r="E25" s="75"/>
      <c r="F25" s="75"/>
      <c r="G25" s="75"/>
    </row>
    <row r="26" spans="3:7" ht="16" x14ac:dyDescent="0.4">
      <c r="C26" s="74"/>
      <c r="D26" s="74"/>
      <c r="E26" s="75"/>
      <c r="F26" s="75"/>
      <c r="G26" s="75"/>
    </row>
    <row r="27" spans="3:7" ht="16" x14ac:dyDescent="0.4">
      <c r="C27" s="74"/>
      <c r="D27" s="74"/>
      <c r="E27" s="75"/>
      <c r="F27" s="75"/>
      <c r="G27" s="75"/>
    </row>
    <row r="28" spans="3:7" ht="16" x14ac:dyDescent="0.4">
      <c r="C28" s="74"/>
      <c r="D28" s="74"/>
      <c r="E28" s="75"/>
      <c r="F28" s="75"/>
      <c r="G28" s="75"/>
    </row>
    <row r="29" spans="3:7" ht="16" x14ac:dyDescent="0.4">
      <c r="C29" s="74"/>
      <c r="D29" s="74"/>
      <c r="E29" s="75"/>
      <c r="F29" s="75"/>
      <c r="G29" s="75"/>
    </row>
    <row r="30" spans="3:7" ht="16" x14ac:dyDescent="0.4">
      <c r="C30" s="74"/>
      <c r="D30" s="74"/>
      <c r="E30" s="75"/>
      <c r="F30" s="75"/>
      <c r="G30" s="75"/>
    </row>
    <row r="31" spans="3:7" ht="16" x14ac:dyDescent="0.4">
      <c r="C31" s="74"/>
      <c r="D31" s="74"/>
      <c r="E31" s="75"/>
      <c r="F31" s="75"/>
      <c r="G31" s="75"/>
    </row>
    <row r="32" spans="3:7" ht="31.5" x14ac:dyDescent="0.4">
      <c r="C32" s="80" t="s">
        <v>1120</v>
      </c>
      <c r="D32" s="657" t="s">
        <v>1119</v>
      </c>
      <c r="E32" s="75"/>
      <c r="F32" s="75"/>
      <c r="G32" s="75"/>
    </row>
    <row r="33" spans="3:7" ht="16.5" thickBot="1" x14ac:dyDescent="0.45">
      <c r="C33" s="661" t="s">
        <v>1164</v>
      </c>
      <c r="D33" s="662" t="s">
        <v>47</v>
      </c>
      <c r="E33" s="75"/>
      <c r="F33" s="75"/>
      <c r="G33" s="75"/>
    </row>
    <row r="34" spans="3:7" ht="16" x14ac:dyDescent="0.4">
      <c r="C34" s="83" t="s">
        <v>1165</v>
      </c>
      <c r="D34" s="658">
        <v>271491</v>
      </c>
      <c r="E34" s="75"/>
      <c r="F34" s="75"/>
      <c r="G34" s="75"/>
    </row>
    <row r="35" spans="3:7" ht="16" x14ac:dyDescent="0.4">
      <c r="C35" s="83" t="s">
        <v>1118</v>
      </c>
      <c r="D35" s="659">
        <v>-60586</v>
      </c>
      <c r="E35" s="75"/>
      <c r="F35" s="75"/>
      <c r="G35" s="75"/>
    </row>
    <row r="36" spans="3:7" ht="16" x14ac:dyDescent="0.4">
      <c r="C36" s="83" t="s">
        <v>1117</v>
      </c>
      <c r="D36" s="659">
        <v>-70020</v>
      </c>
      <c r="E36" s="75"/>
      <c r="F36" s="75"/>
      <c r="G36" s="75"/>
    </row>
    <row r="37" spans="3:7" ht="16" x14ac:dyDescent="0.4">
      <c r="C37" s="150" t="s">
        <v>1166</v>
      </c>
      <c r="D37" s="660">
        <v>-140885</v>
      </c>
      <c r="E37" s="75"/>
      <c r="F37" s="75"/>
      <c r="G37" s="75"/>
    </row>
    <row r="38" spans="3:7" ht="16.5" thickBot="1" x14ac:dyDescent="0.45">
      <c r="C38" s="557" t="s">
        <v>1116</v>
      </c>
      <c r="D38" s="614">
        <f>SUM(D34:D37)</f>
        <v>0</v>
      </c>
      <c r="E38" s="75"/>
      <c r="F38" s="75"/>
      <c r="G38" s="75"/>
    </row>
    <row r="39" spans="3:7" ht="16" x14ac:dyDescent="0.4">
      <c r="C39" s="75"/>
      <c r="D39" s="75"/>
      <c r="E39" s="75"/>
      <c r="F39" s="75"/>
      <c r="G39" s="75"/>
    </row>
    <row r="40" spans="3:7" ht="16" x14ac:dyDescent="0.4">
      <c r="C40" s="75"/>
      <c r="D40" s="75"/>
      <c r="E40" s="75"/>
      <c r="F40" s="75"/>
      <c r="G40" s="75"/>
    </row>
    <row r="41" spans="3:7" ht="16" x14ac:dyDescent="0.4">
      <c r="C41" s="75"/>
      <c r="D41" s="75"/>
      <c r="E41" s="75"/>
      <c r="F41" s="75"/>
      <c r="G41" s="75"/>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DCF03-D8AA-4967-9C7C-50723A60EF2F}">
  <dimension ref="A1"/>
  <sheetViews>
    <sheetView showGridLines="0" zoomScale="70" zoomScaleNormal="70" workbookViewId="0">
      <selection activeCell="AB26" sqref="AB26"/>
    </sheetView>
  </sheetViews>
  <sheetFormatPr defaultRowHeight="14.5" x14ac:dyDescent="0.35"/>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0549-325E-4C84-84E6-8B1179CE6682}">
  <dimension ref="A1"/>
  <sheetViews>
    <sheetView showGridLines="0" zoomScale="70" zoomScaleNormal="70" workbookViewId="0">
      <selection activeCell="W12" sqref="W12"/>
    </sheetView>
  </sheetViews>
  <sheetFormatPr defaultRowHeight="14.5" x14ac:dyDescent="0.35"/>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42F7-4A7B-408A-BA23-0351D67A6168}">
  <dimension ref="A1"/>
  <sheetViews>
    <sheetView showGridLines="0" zoomScale="70" zoomScaleNormal="70" workbookViewId="0">
      <selection activeCell="AC20" sqref="AC20"/>
    </sheetView>
  </sheetViews>
  <sheetFormatPr defaultRowHeight="14.5" x14ac:dyDescent="0.35"/>
  <sheetData/>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0D22-0BF8-42C2-A07C-2B09F1DC4A29}">
  <dimension ref="A1"/>
  <sheetViews>
    <sheetView showGridLines="0" zoomScale="70" zoomScaleNormal="70" workbookViewId="0">
      <selection activeCell="W28" sqref="W28"/>
    </sheetView>
  </sheetViews>
  <sheetFormatPr defaultRowHeight="14.5" x14ac:dyDescent="0.35"/>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F5273-20D9-4727-93B5-E25BE1C405CC}">
  <dimension ref="B11:M43"/>
  <sheetViews>
    <sheetView showGridLines="0" zoomScale="70" zoomScaleNormal="70" workbookViewId="0">
      <selection activeCell="H29" sqref="H29:M42"/>
    </sheetView>
  </sheetViews>
  <sheetFormatPr defaultRowHeight="14.5" x14ac:dyDescent="0.35"/>
  <cols>
    <col min="2" max="2" width="10" customWidth="1"/>
    <col min="4" max="4" width="10.26953125" customWidth="1"/>
    <col min="7" max="7" width="60" customWidth="1"/>
    <col min="8" max="10" width="14.7265625" customWidth="1"/>
    <col min="11" max="11" width="15.54296875" customWidth="1"/>
    <col min="12" max="13" width="14.7265625" customWidth="1"/>
  </cols>
  <sheetData>
    <row r="11" spans="2:13" ht="21.5" thickBot="1" x14ac:dyDescent="0.55000000000000004">
      <c r="B11" s="1"/>
      <c r="C11" s="1"/>
      <c r="D11" s="1"/>
      <c r="E11" s="1"/>
      <c r="F11" s="1"/>
      <c r="G11" s="1"/>
      <c r="H11" s="1"/>
      <c r="I11" s="1"/>
      <c r="J11" s="1251" t="s">
        <v>84</v>
      </c>
      <c r="K11" s="1251"/>
      <c r="L11" s="1228" t="s">
        <v>85</v>
      </c>
      <c r="M11" s="1228"/>
    </row>
    <row r="12" spans="2:13" ht="16" thickBot="1" x14ac:dyDescent="0.4">
      <c r="B12" s="1"/>
      <c r="C12" s="77"/>
      <c r="D12" s="77"/>
      <c r="E12" s="77"/>
      <c r="F12" s="77"/>
      <c r="G12" s="77"/>
      <c r="H12" s="77"/>
      <c r="I12" s="77"/>
      <c r="J12" s="1169">
        <v>2025</v>
      </c>
      <c r="K12" s="661">
        <v>2024</v>
      </c>
      <c r="L12" s="1169">
        <v>2025</v>
      </c>
      <c r="M12" s="661">
        <v>2024</v>
      </c>
    </row>
    <row r="13" spans="2:13" ht="15" customHeight="1" x14ac:dyDescent="0.35">
      <c r="B13" s="1"/>
      <c r="C13" s="83" t="s">
        <v>1378</v>
      </c>
      <c r="D13" s="83"/>
      <c r="E13" s="83"/>
      <c r="F13" s="83"/>
      <c r="G13" s="1113"/>
      <c r="H13" s="1113"/>
      <c r="I13" s="1113"/>
      <c r="J13" s="807" t="s">
        <v>175</v>
      </c>
      <c r="K13" s="76" t="s">
        <v>1195</v>
      </c>
      <c r="L13" s="807" t="s">
        <v>175</v>
      </c>
      <c r="M13" s="76" t="s">
        <v>1196</v>
      </c>
    </row>
    <row r="14" spans="2:13" ht="15.5" x14ac:dyDescent="0.35">
      <c r="B14" s="1"/>
      <c r="C14" s="83" t="s">
        <v>1379</v>
      </c>
      <c r="D14" s="83"/>
      <c r="E14" s="83"/>
      <c r="F14" s="83"/>
      <c r="G14" s="74"/>
      <c r="H14" s="74"/>
      <c r="I14" s="74"/>
      <c r="J14" s="807" t="s">
        <v>1197</v>
      </c>
      <c r="K14" s="76" t="s">
        <v>1198</v>
      </c>
      <c r="L14" s="807" t="s">
        <v>1199</v>
      </c>
      <c r="M14" s="76" t="s">
        <v>1200</v>
      </c>
    </row>
    <row r="15" spans="2:13" ht="15.5" x14ac:dyDescent="0.35">
      <c r="B15" s="1"/>
      <c r="C15" s="83" t="s">
        <v>1380</v>
      </c>
      <c r="D15" s="83"/>
      <c r="E15" s="83"/>
      <c r="F15" s="83"/>
      <c r="G15" s="74"/>
      <c r="H15" s="74"/>
      <c r="I15" s="74"/>
      <c r="J15" s="807" t="s">
        <v>1201</v>
      </c>
      <c r="K15" s="76" t="s">
        <v>1202</v>
      </c>
      <c r="L15" s="807" t="s">
        <v>1203</v>
      </c>
      <c r="M15" s="76" t="s">
        <v>1204</v>
      </c>
    </row>
    <row r="16" spans="2:13" ht="15.5" x14ac:dyDescent="0.35">
      <c r="B16" s="1"/>
      <c r="C16" s="83" t="s">
        <v>1381</v>
      </c>
      <c r="D16" s="83"/>
      <c r="E16" s="83"/>
      <c r="F16" s="83"/>
      <c r="G16" s="74"/>
      <c r="H16" s="74"/>
      <c r="I16" s="74"/>
      <c r="J16" s="807" t="s">
        <v>1205</v>
      </c>
      <c r="K16" s="76" t="s">
        <v>1206</v>
      </c>
      <c r="L16" s="807" t="s">
        <v>1207</v>
      </c>
      <c r="M16" s="76" t="s">
        <v>1202</v>
      </c>
    </row>
    <row r="17" spans="2:13" ht="15.5" x14ac:dyDescent="0.35">
      <c r="B17" s="1"/>
      <c r="C17" s="83" t="s">
        <v>1382</v>
      </c>
      <c r="D17" s="83"/>
      <c r="E17" s="83"/>
      <c r="F17" s="83"/>
      <c r="G17" s="74"/>
      <c r="H17" s="74"/>
      <c r="I17" s="74"/>
      <c r="J17" s="807" t="s">
        <v>1208</v>
      </c>
      <c r="K17" s="76" t="s">
        <v>1209</v>
      </c>
      <c r="L17" s="807" t="s">
        <v>1204</v>
      </c>
      <c r="M17" s="76" t="s">
        <v>1210</v>
      </c>
    </row>
    <row r="18" spans="2:13" ht="15.5" x14ac:dyDescent="0.35">
      <c r="B18" s="1"/>
      <c r="C18" s="150" t="s">
        <v>1383</v>
      </c>
      <c r="D18" s="150"/>
      <c r="E18" s="150"/>
      <c r="F18" s="150"/>
      <c r="G18" s="607"/>
      <c r="H18" s="607"/>
      <c r="I18" s="607"/>
      <c r="J18" s="1170" t="s">
        <v>1201</v>
      </c>
      <c r="K18" s="1114" t="s">
        <v>175</v>
      </c>
      <c r="L18" s="1170" t="s">
        <v>1211</v>
      </c>
      <c r="M18" s="1114" t="s">
        <v>175</v>
      </c>
    </row>
    <row r="19" spans="2:13" ht="16" thickBot="1" x14ac:dyDescent="0.4">
      <c r="B19" s="1"/>
      <c r="C19" s="608"/>
      <c r="D19" s="608"/>
      <c r="E19" s="608"/>
      <c r="F19" s="608"/>
      <c r="G19" s="608"/>
      <c r="H19" s="608"/>
      <c r="I19" s="608"/>
      <c r="J19" s="1171" t="s">
        <v>1212</v>
      </c>
      <c r="K19" s="1115" t="s">
        <v>1213</v>
      </c>
      <c r="L19" s="1171" t="s">
        <v>1214</v>
      </c>
      <c r="M19" s="1115" t="s">
        <v>1215</v>
      </c>
    </row>
    <row r="20" spans="2:13" x14ac:dyDescent="0.35">
      <c r="B20" s="1"/>
      <c r="C20" s="1"/>
      <c r="D20" s="1"/>
      <c r="E20" s="1"/>
      <c r="F20" s="1"/>
      <c r="G20" s="1"/>
      <c r="H20" s="1"/>
      <c r="I20" s="1"/>
      <c r="J20" s="1116"/>
      <c r="K20" s="2"/>
      <c r="L20" s="1116"/>
      <c r="M20" s="2"/>
    </row>
    <row r="21" spans="2:13" x14ac:dyDescent="0.35">
      <c r="B21" s="1"/>
      <c r="C21" s="1"/>
      <c r="D21" s="1"/>
      <c r="E21" s="1"/>
      <c r="F21" s="1"/>
      <c r="G21" s="1"/>
      <c r="H21" s="1"/>
      <c r="I21" s="1"/>
      <c r="J21" s="1"/>
      <c r="K21" s="1"/>
      <c r="L21" s="1"/>
      <c r="M21" s="1"/>
    </row>
    <row r="22" spans="2:13" x14ac:dyDescent="0.35">
      <c r="B22" s="1"/>
      <c r="C22" s="1"/>
      <c r="D22" s="1"/>
      <c r="E22" s="1"/>
      <c r="F22" s="1"/>
      <c r="G22" s="1"/>
      <c r="H22" s="1"/>
      <c r="I22" s="1"/>
      <c r="J22" s="1"/>
      <c r="K22" s="1"/>
      <c r="L22" s="1"/>
      <c r="M22" s="1"/>
    </row>
    <row r="23" spans="2:13" x14ac:dyDescent="0.35">
      <c r="B23" s="1"/>
      <c r="C23" s="1"/>
      <c r="D23" s="1"/>
      <c r="E23" s="1"/>
      <c r="F23" s="1"/>
      <c r="G23" s="1"/>
      <c r="H23" s="1"/>
      <c r="I23" s="1"/>
      <c r="J23" s="1"/>
      <c r="K23" s="1"/>
      <c r="L23" s="1"/>
      <c r="M23" s="1"/>
    </row>
    <row r="24" spans="2:13" ht="21.5" thickBot="1" x14ac:dyDescent="0.55000000000000004">
      <c r="B24" s="1"/>
      <c r="C24" s="1"/>
      <c r="D24" s="1"/>
      <c r="E24" s="1"/>
      <c r="F24" s="1"/>
      <c r="G24" s="1"/>
      <c r="H24" s="1228" t="s">
        <v>157</v>
      </c>
      <c r="I24" s="1228"/>
      <c r="J24" s="1228" t="s">
        <v>838</v>
      </c>
      <c r="K24" s="1228"/>
      <c r="L24" s="1228" t="s">
        <v>1216</v>
      </c>
      <c r="M24" s="1228"/>
    </row>
    <row r="25" spans="2:13" ht="15.5" x14ac:dyDescent="0.35">
      <c r="B25" s="1"/>
      <c r="C25" s="1"/>
      <c r="D25" s="1"/>
      <c r="E25" s="1"/>
      <c r="F25" s="1"/>
      <c r="G25" s="1"/>
      <c r="H25" s="1172">
        <v>2025</v>
      </c>
      <c r="I25" s="83">
        <v>2024</v>
      </c>
      <c r="J25" s="1172">
        <v>2025</v>
      </c>
      <c r="K25" s="83">
        <v>2025</v>
      </c>
      <c r="L25" s="1172">
        <v>2025</v>
      </c>
      <c r="M25" s="83">
        <v>2024</v>
      </c>
    </row>
    <row r="26" spans="2:13" ht="16" thickBot="1" x14ac:dyDescent="0.4">
      <c r="B26" s="1"/>
      <c r="C26" s="69"/>
      <c r="D26" s="69"/>
      <c r="E26" s="69"/>
      <c r="F26" s="69"/>
      <c r="G26" s="69"/>
      <c r="H26" s="781" t="s">
        <v>87</v>
      </c>
      <c r="I26" s="78" t="s">
        <v>87</v>
      </c>
      <c r="J26" s="781" t="s">
        <v>87</v>
      </c>
      <c r="K26" s="78" t="s">
        <v>87</v>
      </c>
      <c r="L26" s="781" t="s">
        <v>87</v>
      </c>
      <c r="M26" s="78" t="s">
        <v>87</v>
      </c>
    </row>
    <row r="27" spans="2:13" ht="23.5" x14ac:dyDescent="0.55000000000000004">
      <c r="B27" s="1117">
        <v>20.100000000000001</v>
      </c>
      <c r="C27" s="522" t="s">
        <v>1217</v>
      </c>
      <c r="D27" s="522"/>
      <c r="E27" s="522"/>
      <c r="F27" s="522"/>
      <c r="G27" s="522"/>
      <c r="H27" s="1173"/>
      <c r="I27" s="1118"/>
      <c r="J27" s="1173"/>
      <c r="K27" s="1118"/>
      <c r="L27" s="1173"/>
      <c r="M27" s="1118"/>
    </row>
    <row r="28" spans="2:13" ht="15.5" x14ac:dyDescent="0.35">
      <c r="B28" s="1"/>
      <c r="C28" s="1236" t="s">
        <v>84</v>
      </c>
      <c r="D28" s="1236"/>
      <c r="E28" s="1236"/>
      <c r="F28" s="1236"/>
      <c r="G28" s="1236"/>
      <c r="H28" s="1173"/>
      <c r="I28" s="1118"/>
      <c r="J28" s="1173"/>
      <c r="K28" s="1118"/>
      <c r="L28" s="1173"/>
      <c r="M28" s="1118"/>
    </row>
    <row r="29" spans="2:13" ht="15.5" x14ac:dyDescent="0.35">
      <c r="B29" s="1"/>
      <c r="C29" s="1248" t="s">
        <v>160</v>
      </c>
      <c r="D29" s="1248"/>
      <c r="E29" s="1248"/>
      <c r="F29" s="1248"/>
      <c r="G29" s="1248"/>
      <c r="H29" s="832">
        <v>0</v>
      </c>
      <c r="I29" s="492">
        <v>0</v>
      </c>
      <c r="J29" s="832">
        <v>-29927</v>
      </c>
      <c r="K29" s="492">
        <v>-33867</v>
      </c>
      <c r="L29" s="832">
        <v>-29927</v>
      </c>
      <c r="M29" s="492">
        <v>-33867</v>
      </c>
    </row>
    <row r="30" spans="2:13" ht="15.5" x14ac:dyDescent="0.35">
      <c r="B30" s="1"/>
      <c r="C30" s="1248" t="s">
        <v>1218</v>
      </c>
      <c r="D30" s="1248"/>
      <c r="E30" s="1248"/>
      <c r="F30" s="1248"/>
      <c r="G30" s="1248"/>
      <c r="H30" s="832">
        <v>854</v>
      </c>
      <c r="I30" s="492">
        <v>789</v>
      </c>
      <c r="J30" s="832">
        <v>-123</v>
      </c>
      <c r="K30" s="492">
        <v>-123</v>
      </c>
      <c r="L30" s="832">
        <v>730</v>
      </c>
      <c r="M30" s="492">
        <v>665</v>
      </c>
    </row>
    <row r="31" spans="2:13" ht="15.5" x14ac:dyDescent="0.35">
      <c r="B31" s="1"/>
      <c r="C31" s="1252" t="s">
        <v>1219</v>
      </c>
      <c r="D31" s="1252"/>
      <c r="E31" s="1252"/>
      <c r="F31" s="1252"/>
      <c r="G31" s="1252"/>
      <c r="H31" s="832">
        <v>49900</v>
      </c>
      <c r="I31" s="492">
        <v>56408</v>
      </c>
      <c r="J31" s="832">
        <v>0</v>
      </c>
      <c r="K31" s="492">
        <v>0</v>
      </c>
      <c r="L31" s="832">
        <v>49900</v>
      </c>
      <c r="M31" s="492">
        <v>56408</v>
      </c>
    </row>
    <row r="32" spans="2:13" ht="15.5" x14ac:dyDescent="0.35">
      <c r="B32" s="1"/>
      <c r="C32" s="1252" t="s">
        <v>1220</v>
      </c>
      <c r="D32" s="1252"/>
      <c r="E32" s="1252"/>
      <c r="F32" s="1252"/>
      <c r="G32" s="1252"/>
      <c r="H32" s="832">
        <v>0</v>
      </c>
      <c r="I32" s="492">
        <v>0</v>
      </c>
      <c r="J32" s="832">
        <v>-41377</v>
      </c>
      <c r="K32" s="492">
        <v>-48434</v>
      </c>
      <c r="L32" s="832">
        <v>-41377</v>
      </c>
      <c r="M32" s="492">
        <v>-48434</v>
      </c>
    </row>
    <row r="33" spans="2:13" ht="15.5" x14ac:dyDescent="0.35">
      <c r="B33" s="1"/>
      <c r="C33" s="1248" t="s">
        <v>183</v>
      </c>
      <c r="D33" s="1248"/>
      <c r="E33" s="1248"/>
      <c r="F33" s="1248"/>
      <c r="G33" s="1248"/>
      <c r="H33" s="832">
        <v>25220</v>
      </c>
      <c r="I33" s="492">
        <v>18491</v>
      </c>
      <c r="J33" s="832">
        <v>0</v>
      </c>
      <c r="K33" s="492">
        <v>0</v>
      </c>
      <c r="L33" s="832">
        <v>25220</v>
      </c>
      <c r="M33" s="492">
        <v>18491</v>
      </c>
    </row>
    <row r="34" spans="2:13" ht="15.5" x14ac:dyDescent="0.35">
      <c r="B34" s="1"/>
      <c r="C34" s="1248" t="s">
        <v>1221</v>
      </c>
      <c r="D34" s="1248"/>
      <c r="E34" s="1248"/>
      <c r="F34" s="1248"/>
      <c r="G34" s="1248"/>
      <c r="H34" s="832">
        <v>5132</v>
      </c>
      <c r="I34" s="492">
        <v>4696</v>
      </c>
      <c r="J34" s="832">
        <v>0</v>
      </c>
      <c r="K34" s="492">
        <v>0</v>
      </c>
      <c r="L34" s="832">
        <v>5132</v>
      </c>
      <c r="M34" s="492">
        <v>4696</v>
      </c>
    </row>
    <row r="35" spans="2:13" ht="15.5" x14ac:dyDescent="0.35">
      <c r="B35" s="1"/>
      <c r="C35" s="1248" t="s">
        <v>1222</v>
      </c>
      <c r="D35" s="1248"/>
      <c r="E35" s="1248"/>
      <c r="F35" s="1248"/>
      <c r="G35" s="1248"/>
      <c r="H35" s="832">
        <v>0</v>
      </c>
      <c r="I35" s="492">
        <v>0</v>
      </c>
      <c r="J35" s="832">
        <v>-7427</v>
      </c>
      <c r="K35" s="492">
        <v>-5916</v>
      </c>
      <c r="L35" s="832">
        <v>-7427</v>
      </c>
      <c r="M35" s="492">
        <v>-5916</v>
      </c>
    </row>
    <row r="36" spans="2:13" ht="15.5" x14ac:dyDescent="0.35">
      <c r="B36" s="1"/>
      <c r="C36" s="1248" t="s">
        <v>1223</v>
      </c>
      <c r="D36" s="1248"/>
      <c r="E36" s="1248"/>
      <c r="F36" s="1248"/>
      <c r="G36" s="1248"/>
      <c r="H36" s="832" t="s">
        <v>175</v>
      </c>
      <c r="I36" s="492">
        <v>170</v>
      </c>
      <c r="J36" s="832">
        <v>0</v>
      </c>
      <c r="K36" s="492">
        <v>0</v>
      </c>
      <c r="L36" s="832" t="s">
        <v>175</v>
      </c>
      <c r="M36" s="492">
        <v>170</v>
      </c>
    </row>
    <row r="37" spans="2:13" ht="15.5" x14ac:dyDescent="0.35">
      <c r="B37" s="1"/>
      <c r="C37" s="1248" t="s">
        <v>1224</v>
      </c>
      <c r="D37" s="1248"/>
      <c r="E37" s="1248"/>
      <c r="F37" s="1248"/>
      <c r="G37" s="1248"/>
      <c r="H37" s="832">
        <v>0</v>
      </c>
      <c r="I37" s="492">
        <v>0</v>
      </c>
      <c r="J37" s="832">
        <v>-18481</v>
      </c>
      <c r="K37" s="492">
        <v>-7321</v>
      </c>
      <c r="L37" s="832">
        <v>-18481</v>
      </c>
      <c r="M37" s="492">
        <v>-7321</v>
      </c>
    </row>
    <row r="38" spans="2:13" ht="15.5" x14ac:dyDescent="0.35">
      <c r="B38" s="1"/>
      <c r="C38" s="1248" t="s">
        <v>1225</v>
      </c>
      <c r="D38" s="1248"/>
      <c r="E38" s="1248"/>
      <c r="F38" s="1248"/>
      <c r="G38" s="1248"/>
      <c r="H38" s="832">
        <v>20223</v>
      </c>
      <c r="I38" s="492">
        <v>4776</v>
      </c>
      <c r="J38" s="832" t="s">
        <v>175</v>
      </c>
      <c r="K38" s="492">
        <v>0</v>
      </c>
      <c r="L38" s="832">
        <v>20223</v>
      </c>
      <c r="M38" s="492">
        <v>4776</v>
      </c>
    </row>
    <row r="39" spans="2:13" ht="15.5" x14ac:dyDescent="0.35">
      <c r="B39" s="1"/>
      <c r="C39" s="1248" t="s">
        <v>1226</v>
      </c>
      <c r="D39" s="1248"/>
      <c r="E39" s="1248"/>
      <c r="F39" s="1248"/>
      <c r="G39" s="1248"/>
      <c r="H39" s="832">
        <v>0</v>
      </c>
      <c r="I39" s="492">
        <v>0</v>
      </c>
      <c r="J39" s="832" t="s">
        <v>175</v>
      </c>
      <c r="K39" s="492">
        <v>-867</v>
      </c>
      <c r="L39" s="832" t="s">
        <v>175</v>
      </c>
      <c r="M39" s="492">
        <v>-867</v>
      </c>
    </row>
    <row r="40" spans="2:13" ht="15.5" x14ac:dyDescent="0.35">
      <c r="B40" s="1"/>
      <c r="C40" s="1248" t="s">
        <v>1227</v>
      </c>
      <c r="D40" s="1248"/>
      <c r="E40" s="1248"/>
      <c r="F40" s="1248"/>
      <c r="G40" s="1248"/>
      <c r="H40" s="832">
        <v>201</v>
      </c>
      <c r="I40" s="492">
        <v>232</v>
      </c>
      <c r="J40" s="832">
        <v>0</v>
      </c>
      <c r="K40" s="492">
        <v>0</v>
      </c>
      <c r="L40" s="832">
        <v>201</v>
      </c>
      <c r="M40" s="492">
        <v>232</v>
      </c>
    </row>
    <row r="41" spans="2:13" ht="15.5" x14ac:dyDescent="0.35">
      <c r="B41" s="1"/>
      <c r="C41" s="1249" t="s">
        <v>1228</v>
      </c>
      <c r="D41" s="1249"/>
      <c r="E41" s="1249"/>
      <c r="F41" s="1249"/>
      <c r="G41" s="1249"/>
      <c r="H41" s="833">
        <v>9981</v>
      </c>
      <c r="I41" s="493">
        <v>9862</v>
      </c>
      <c r="J41" s="833">
        <v>0</v>
      </c>
      <c r="K41" s="493">
        <v>0</v>
      </c>
      <c r="L41" s="833">
        <v>9981</v>
      </c>
      <c r="M41" s="493">
        <v>9862</v>
      </c>
    </row>
    <row r="42" spans="2:13" ht="16" thickBot="1" x14ac:dyDescent="0.4">
      <c r="B42" s="1"/>
      <c r="C42" s="1250" t="s">
        <v>8</v>
      </c>
      <c r="D42" s="1250"/>
      <c r="E42" s="1250"/>
      <c r="F42" s="1250"/>
      <c r="G42" s="1250"/>
      <c r="H42" s="862">
        <v>111510</v>
      </c>
      <c r="I42" s="614">
        <v>95425</v>
      </c>
      <c r="J42" s="862">
        <f>SUM(J29:J41)</f>
        <v>-97335</v>
      </c>
      <c r="K42" s="614">
        <f>SUM(K29:K41)</f>
        <v>-96528</v>
      </c>
      <c r="L42" s="862">
        <v>14176</v>
      </c>
      <c r="M42" s="614">
        <f>SUM(M29:M41)</f>
        <v>-1105</v>
      </c>
    </row>
    <row r="43" spans="2:13" x14ac:dyDescent="0.35">
      <c r="I43" t="s">
        <v>1229</v>
      </c>
    </row>
  </sheetData>
  <mergeCells count="20">
    <mergeCell ref="C34:G34"/>
    <mergeCell ref="J11:K11"/>
    <mergeCell ref="L11:M11"/>
    <mergeCell ref="H24:I24"/>
    <mergeCell ref="J24:K24"/>
    <mergeCell ref="L24:M24"/>
    <mergeCell ref="C28:G28"/>
    <mergeCell ref="C29:G29"/>
    <mergeCell ref="C30:G30"/>
    <mergeCell ref="C31:G31"/>
    <mergeCell ref="C32:G32"/>
    <mergeCell ref="C33:G33"/>
    <mergeCell ref="C41:G41"/>
    <mergeCell ref="C42:G42"/>
    <mergeCell ref="C35:G35"/>
    <mergeCell ref="C36:G36"/>
    <mergeCell ref="C37:G37"/>
    <mergeCell ref="C38:G38"/>
    <mergeCell ref="C39:G39"/>
    <mergeCell ref="C40:G40"/>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7868-F21C-4903-AB19-5B7825DBB137}">
  <dimension ref="B6:N28"/>
  <sheetViews>
    <sheetView showGridLines="0" zoomScale="85" zoomScaleNormal="85" workbookViewId="0">
      <selection activeCell="S26" sqref="S26"/>
    </sheetView>
  </sheetViews>
  <sheetFormatPr defaultRowHeight="14.5" x14ac:dyDescent="0.35"/>
  <cols>
    <col min="3" max="3" width="12.7265625" customWidth="1"/>
    <col min="4" max="4" width="31.81640625" customWidth="1"/>
    <col min="7" max="7" width="30.7265625" customWidth="1"/>
    <col min="9" max="9" width="13.26953125" customWidth="1"/>
    <col min="10" max="10" width="14.7265625" customWidth="1"/>
    <col min="11" max="11" width="14.26953125" customWidth="1"/>
    <col min="12" max="12" width="12.453125" customWidth="1"/>
    <col min="13" max="13" width="12.26953125" customWidth="1"/>
    <col min="14" max="14" width="14.54296875" customWidth="1"/>
  </cols>
  <sheetData>
    <row r="6" spans="2:14" x14ac:dyDescent="0.35">
      <c r="B6" s="1"/>
      <c r="C6" s="1"/>
      <c r="D6" s="1"/>
      <c r="E6" s="1"/>
      <c r="F6" s="1"/>
      <c r="G6" s="1"/>
      <c r="H6" s="1"/>
      <c r="I6" s="1"/>
      <c r="J6" s="1"/>
      <c r="K6" s="1"/>
      <c r="L6" s="1"/>
      <c r="M6" s="1"/>
      <c r="N6" s="1"/>
    </row>
    <row r="7" spans="2:14" x14ac:dyDescent="0.35">
      <c r="B7" s="1"/>
      <c r="C7" s="1"/>
      <c r="D7" s="1"/>
      <c r="E7" s="1"/>
      <c r="F7" s="1"/>
      <c r="G7" s="1"/>
      <c r="H7" s="1119"/>
      <c r="I7" s="1119"/>
      <c r="J7" s="1120"/>
      <c r="K7" s="1119"/>
      <c r="L7" s="1116"/>
      <c r="M7" s="1121"/>
      <c r="N7" s="1116"/>
    </row>
    <row r="8" spans="2:14" ht="15" thickBot="1" x14ac:dyDescent="0.4">
      <c r="B8" s="1"/>
      <c r="C8" s="1"/>
      <c r="D8" s="1"/>
      <c r="E8" s="1"/>
      <c r="F8" s="1"/>
      <c r="G8" s="1"/>
      <c r="H8" s="1122"/>
      <c r="I8" s="1122"/>
      <c r="J8" s="1123"/>
      <c r="K8" s="1122"/>
      <c r="L8" s="1124"/>
      <c r="M8" s="1125"/>
      <c r="N8" s="1124"/>
    </row>
    <row r="9" spans="2:14" ht="15.5" x14ac:dyDescent="0.35">
      <c r="B9" s="1"/>
      <c r="C9" s="1"/>
      <c r="D9" s="1"/>
      <c r="E9" s="1"/>
      <c r="F9" s="1"/>
      <c r="G9" s="1"/>
      <c r="H9" s="76" t="s">
        <v>1230</v>
      </c>
      <c r="I9" s="76" t="s">
        <v>1231</v>
      </c>
      <c r="J9" s="83"/>
      <c r="K9" s="76" t="s">
        <v>1230</v>
      </c>
      <c r="L9" s="807" t="s">
        <v>1232</v>
      </c>
      <c r="M9" s="1172"/>
      <c r="N9" s="1133" t="s">
        <v>1230</v>
      </c>
    </row>
    <row r="10" spans="2:14" ht="15.5" x14ac:dyDescent="0.35">
      <c r="B10" s="1"/>
      <c r="C10" s="1"/>
      <c r="D10" s="1"/>
      <c r="E10" s="1"/>
      <c r="F10" s="1"/>
      <c r="G10" s="1"/>
      <c r="H10" s="1118" t="s">
        <v>1233</v>
      </c>
      <c r="I10" s="76" t="s">
        <v>1234</v>
      </c>
      <c r="J10" s="76" t="s">
        <v>1231</v>
      </c>
      <c r="K10" s="1118" t="s">
        <v>120</v>
      </c>
      <c r="L10" s="807" t="s">
        <v>1235</v>
      </c>
      <c r="M10" s="807" t="s">
        <v>1231</v>
      </c>
      <c r="N10" s="1135" t="s">
        <v>120</v>
      </c>
    </row>
    <row r="11" spans="2:14" ht="15.5" x14ac:dyDescent="0.35">
      <c r="B11" s="1"/>
      <c r="C11" s="1"/>
      <c r="D11" s="1"/>
      <c r="E11" s="1"/>
      <c r="F11" s="1"/>
      <c r="G11" s="1"/>
      <c r="H11" s="76">
        <v>2024</v>
      </c>
      <c r="I11" s="76" t="s">
        <v>1236</v>
      </c>
      <c r="J11" s="76" t="s">
        <v>1237</v>
      </c>
      <c r="K11" s="76">
        <v>2024</v>
      </c>
      <c r="L11" s="807" t="s">
        <v>1236</v>
      </c>
      <c r="M11" s="807" t="s">
        <v>1237</v>
      </c>
      <c r="N11" s="1133">
        <v>2025</v>
      </c>
    </row>
    <row r="12" spans="2:14" ht="16" thickBot="1" x14ac:dyDescent="0.4">
      <c r="B12" s="1"/>
      <c r="C12" s="69"/>
      <c r="D12" s="69"/>
      <c r="E12" s="69"/>
      <c r="F12" s="69"/>
      <c r="G12" s="69"/>
      <c r="H12" s="78" t="s">
        <v>87</v>
      </c>
      <c r="I12" s="78" t="s">
        <v>87</v>
      </c>
      <c r="J12" s="78" t="s">
        <v>87</v>
      </c>
      <c r="K12" s="78" t="s">
        <v>87</v>
      </c>
      <c r="L12" s="781" t="s">
        <v>87</v>
      </c>
      <c r="M12" s="781" t="s">
        <v>87</v>
      </c>
      <c r="N12" s="1137" t="s">
        <v>87</v>
      </c>
    </row>
    <row r="13" spans="2:14" ht="21" x14ac:dyDescent="0.5">
      <c r="B13" s="571">
        <v>20.2</v>
      </c>
      <c r="C13" s="203" t="s">
        <v>1238</v>
      </c>
      <c r="D13" s="147"/>
      <c r="E13" s="147"/>
      <c r="F13" s="147"/>
      <c r="G13" s="147"/>
      <c r="H13" s="1126"/>
      <c r="I13" s="1126"/>
      <c r="J13" s="1126"/>
      <c r="K13" s="1126"/>
      <c r="L13" s="1174"/>
      <c r="M13" s="1174"/>
      <c r="N13" s="1126"/>
    </row>
    <row r="14" spans="2:14" ht="15.5" x14ac:dyDescent="0.35">
      <c r="B14" s="1"/>
      <c r="C14" s="1236" t="s">
        <v>84</v>
      </c>
      <c r="D14" s="1236"/>
      <c r="E14" s="1236"/>
      <c r="F14" s="1236"/>
      <c r="G14" s="1236"/>
      <c r="H14" s="83"/>
      <c r="I14" s="1118"/>
      <c r="J14" s="1118"/>
      <c r="K14" s="1118"/>
      <c r="L14" s="1174"/>
      <c r="M14" s="1174"/>
      <c r="N14" s="1126"/>
    </row>
    <row r="15" spans="2:14" ht="15.5" x14ac:dyDescent="0.35">
      <c r="B15" s="1"/>
      <c r="C15" s="1248" t="s">
        <v>1239</v>
      </c>
      <c r="D15" s="1248"/>
      <c r="E15" s="1248"/>
      <c r="F15" s="1248"/>
      <c r="G15" s="1248"/>
      <c r="H15" s="162">
        <v>-32578</v>
      </c>
      <c r="I15" s="162">
        <v>-1289</v>
      </c>
      <c r="J15" s="162">
        <v>0</v>
      </c>
      <c r="K15" s="162">
        <v>-33867</v>
      </c>
      <c r="L15" s="853">
        <v>3940</v>
      </c>
      <c r="M15" s="853">
        <v>0</v>
      </c>
      <c r="N15" s="1140">
        <f t="shared" ref="N15:N26" si="0">SUM(K15:M15)</f>
        <v>-29927</v>
      </c>
    </row>
    <row r="16" spans="2:14" ht="15.5" x14ac:dyDescent="0.35">
      <c r="B16" s="1"/>
      <c r="C16" s="1248" t="s">
        <v>1240</v>
      </c>
      <c r="D16" s="1248"/>
      <c r="E16" s="1248"/>
      <c r="F16" s="1248"/>
      <c r="G16" s="1248"/>
      <c r="H16" s="162">
        <v>653</v>
      </c>
      <c r="I16" s="162">
        <v>12</v>
      </c>
      <c r="J16" s="162">
        <v>0</v>
      </c>
      <c r="K16" s="162">
        <v>665</v>
      </c>
      <c r="L16" s="853">
        <v>65</v>
      </c>
      <c r="M16" s="853">
        <v>0</v>
      </c>
      <c r="N16" s="1140">
        <f t="shared" si="0"/>
        <v>730</v>
      </c>
    </row>
    <row r="17" spans="2:14" ht="16.149999999999999" customHeight="1" x14ac:dyDescent="0.35">
      <c r="B17" s="1"/>
      <c r="C17" s="1248" t="s">
        <v>1241</v>
      </c>
      <c r="D17" s="1248"/>
      <c r="E17" s="1248"/>
      <c r="F17" s="1248"/>
      <c r="G17" s="1248"/>
      <c r="H17" s="162">
        <v>33610</v>
      </c>
      <c r="I17" s="162">
        <v>22798</v>
      </c>
      <c r="J17" s="162">
        <v>0</v>
      </c>
      <c r="K17" s="162">
        <v>56408</v>
      </c>
      <c r="L17" s="853">
        <v>-6508</v>
      </c>
      <c r="M17" s="853">
        <v>0</v>
      </c>
      <c r="N17" s="1140">
        <f t="shared" si="0"/>
        <v>49900</v>
      </c>
    </row>
    <row r="18" spans="2:14" ht="15.5" x14ac:dyDescent="0.35">
      <c r="B18" s="1"/>
      <c r="C18" s="1248" t="s">
        <v>1242</v>
      </c>
      <c r="D18" s="1248"/>
      <c r="E18" s="1248"/>
      <c r="F18" s="1248"/>
      <c r="G18" s="1248"/>
      <c r="H18" s="162">
        <v>-16125</v>
      </c>
      <c r="I18" s="162">
        <v>-32310</v>
      </c>
      <c r="J18" s="162">
        <v>0</v>
      </c>
      <c r="K18" s="162">
        <v>-48434</v>
      </c>
      <c r="L18" s="853">
        <v>7058</v>
      </c>
      <c r="M18" s="853">
        <v>0</v>
      </c>
      <c r="N18" s="1140">
        <v>-41377</v>
      </c>
    </row>
    <row r="19" spans="2:14" ht="15.5" x14ac:dyDescent="0.35">
      <c r="B19" s="1"/>
      <c r="C19" s="1248" t="s">
        <v>183</v>
      </c>
      <c r="D19" s="1248"/>
      <c r="E19" s="1248"/>
      <c r="F19" s="1248"/>
      <c r="G19" s="1248"/>
      <c r="H19" s="162">
        <v>23045</v>
      </c>
      <c r="I19" s="162">
        <v>-4554</v>
      </c>
      <c r="J19" s="162">
        <v>0</v>
      </c>
      <c r="K19" s="162">
        <v>18491</v>
      </c>
      <c r="L19" s="853">
        <v>6729</v>
      </c>
      <c r="M19" s="853">
        <v>0</v>
      </c>
      <c r="N19" s="1140">
        <f t="shared" si="0"/>
        <v>25220</v>
      </c>
    </row>
    <row r="20" spans="2:14" ht="15.5" x14ac:dyDescent="0.35">
      <c r="B20" s="1"/>
      <c r="C20" s="1248" t="s">
        <v>1243</v>
      </c>
      <c r="D20" s="1248"/>
      <c r="E20" s="1248"/>
      <c r="F20" s="1248"/>
      <c r="G20" s="1248"/>
      <c r="H20" s="162">
        <v>3046</v>
      </c>
      <c r="I20" s="162">
        <v>1650</v>
      </c>
      <c r="J20" s="162">
        <v>0</v>
      </c>
      <c r="K20" s="162">
        <v>4696</v>
      </c>
      <c r="L20" s="853">
        <v>436</v>
      </c>
      <c r="M20" s="853">
        <v>0</v>
      </c>
      <c r="N20" s="1140">
        <f t="shared" si="0"/>
        <v>5132</v>
      </c>
    </row>
    <row r="21" spans="2:14" ht="15.5" x14ac:dyDescent="0.35">
      <c r="B21" s="1"/>
      <c r="C21" s="1248" t="s">
        <v>1244</v>
      </c>
      <c r="D21" s="1248"/>
      <c r="E21" s="1248"/>
      <c r="F21" s="1248"/>
      <c r="G21" s="1248"/>
      <c r="H21" s="162">
        <v>-8444</v>
      </c>
      <c r="I21" s="162">
        <v>2528</v>
      </c>
      <c r="J21" s="162">
        <v>0</v>
      </c>
      <c r="K21" s="162">
        <v>-5916</v>
      </c>
      <c r="L21" s="853">
        <v>-1512</v>
      </c>
      <c r="M21" s="853">
        <v>0</v>
      </c>
      <c r="N21" s="1140">
        <v>-7427</v>
      </c>
    </row>
    <row r="22" spans="2:14" ht="15.5" x14ac:dyDescent="0.35">
      <c r="B22" s="1"/>
      <c r="C22" s="1248" t="s">
        <v>1223</v>
      </c>
      <c r="D22" s="1248"/>
      <c r="E22" s="1248"/>
      <c r="F22" s="1248"/>
      <c r="G22" s="1248"/>
      <c r="H22" s="162">
        <v>472</v>
      </c>
      <c r="I22" s="162">
        <v>-302</v>
      </c>
      <c r="J22" s="162">
        <v>0</v>
      </c>
      <c r="K22" s="162">
        <v>170</v>
      </c>
      <c r="L22" s="853">
        <v>-170</v>
      </c>
      <c r="M22" s="853">
        <v>0</v>
      </c>
      <c r="N22" s="1140">
        <f t="shared" si="0"/>
        <v>0</v>
      </c>
    </row>
    <row r="23" spans="2:14" ht="15.5" x14ac:dyDescent="0.35">
      <c r="B23" s="1"/>
      <c r="C23" s="1248" t="s">
        <v>1224</v>
      </c>
      <c r="D23" s="1248"/>
      <c r="E23" s="1248"/>
      <c r="F23" s="1248"/>
      <c r="G23" s="1248"/>
      <c r="H23" s="162">
        <v>-2296</v>
      </c>
      <c r="I23" s="162">
        <v>328</v>
      </c>
      <c r="J23" s="162">
        <v>-5353</v>
      </c>
      <c r="K23" s="162">
        <v>-7321</v>
      </c>
      <c r="L23" s="853" t="s">
        <v>175</v>
      </c>
      <c r="M23" s="853">
        <v>-11160</v>
      </c>
      <c r="N23" s="1140">
        <f t="shared" si="0"/>
        <v>-18481</v>
      </c>
    </row>
    <row r="24" spans="2:14" ht="15.5" x14ac:dyDescent="0.35">
      <c r="B24" s="1"/>
      <c r="C24" s="1248" t="s">
        <v>1245</v>
      </c>
      <c r="D24" s="1248"/>
      <c r="E24" s="1248"/>
      <c r="F24" s="1248"/>
      <c r="G24" s="1248"/>
      <c r="H24" s="162">
        <v>-3392</v>
      </c>
      <c r="I24" s="162">
        <v>0</v>
      </c>
      <c r="J24" s="162">
        <v>8168</v>
      </c>
      <c r="K24" s="162">
        <v>4776</v>
      </c>
      <c r="L24" s="853" t="s">
        <v>175</v>
      </c>
      <c r="M24" s="853">
        <v>15446</v>
      </c>
      <c r="N24" s="1140">
        <v>20223</v>
      </c>
    </row>
    <row r="25" spans="2:14" ht="15.5" x14ac:dyDescent="0.35">
      <c r="B25" s="1"/>
      <c r="C25" s="1248" t="s">
        <v>1246</v>
      </c>
      <c r="D25" s="1248"/>
      <c r="E25" s="1248"/>
      <c r="F25" s="1248"/>
      <c r="G25" s="1248"/>
      <c r="H25" s="162">
        <v>-867</v>
      </c>
      <c r="I25" s="162" t="s">
        <v>175</v>
      </c>
      <c r="J25" s="162">
        <v>0</v>
      </c>
      <c r="K25" s="162">
        <v>-867</v>
      </c>
      <c r="L25" s="853" t="s">
        <v>175</v>
      </c>
      <c r="M25" s="853">
        <v>0</v>
      </c>
      <c r="N25" s="1140" t="s">
        <v>175</v>
      </c>
    </row>
    <row r="26" spans="2:14" ht="15.5" x14ac:dyDescent="0.35">
      <c r="B26" s="1"/>
      <c r="C26" s="1248" t="s">
        <v>1227</v>
      </c>
      <c r="D26" s="1248"/>
      <c r="E26" s="1248"/>
      <c r="F26" s="1248"/>
      <c r="G26" s="1248"/>
      <c r="H26" s="162">
        <v>247</v>
      </c>
      <c r="I26" s="162">
        <v>-15</v>
      </c>
      <c r="J26" s="162">
        <v>0</v>
      </c>
      <c r="K26" s="162">
        <v>232</v>
      </c>
      <c r="L26" s="853">
        <v>-31</v>
      </c>
      <c r="M26" s="853">
        <v>0</v>
      </c>
      <c r="N26" s="1140">
        <f t="shared" si="0"/>
        <v>201</v>
      </c>
    </row>
    <row r="27" spans="2:14" ht="15.5" x14ac:dyDescent="0.35">
      <c r="B27" s="1"/>
      <c r="C27" s="1249" t="s">
        <v>1247</v>
      </c>
      <c r="D27" s="1249"/>
      <c r="E27" s="1249"/>
      <c r="F27" s="1249"/>
      <c r="G27" s="1249"/>
      <c r="H27" s="163">
        <v>8039</v>
      </c>
      <c r="I27" s="163">
        <v>1823</v>
      </c>
      <c r="J27" s="163">
        <v>0</v>
      </c>
      <c r="K27" s="163">
        <v>9862</v>
      </c>
      <c r="L27" s="854">
        <v>120</v>
      </c>
      <c r="M27" s="854">
        <v>0</v>
      </c>
      <c r="N27" s="1141">
        <v>9981</v>
      </c>
    </row>
    <row r="28" spans="2:14" ht="16" thickBot="1" x14ac:dyDescent="0.4">
      <c r="B28" s="1"/>
      <c r="C28" s="1250" t="s">
        <v>8</v>
      </c>
      <c r="D28" s="1250"/>
      <c r="E28" s="1250"/>
      <c r="F28" s="1250"/>
      <c r="G28" s="1250"/>
      <c r="H28" s="469">
        <f>SUM(H15:H27)</f>
        <v>5410</v>
      </c>
      <c r="I28" s="469">
        <v>-9330</v>
      </c>
      <c r="J28" s="469">
        <f>SUM(J15:J27)</f>
        <v>2815</v>
      </c>
      <c r="K28" s="469">
        <f>SUM(K15:K27)</f>
        <v>-1105</v>
      </c>
      <c r="L28" s="855">
        <v>10126</v>
      </c>
      <c r="M28" s="855">
        <v>4287</v>
      </c>
      <c r="N28" s="1142">
        <v>14176</v>
      </c>
    </row>
  </sheetData>
  <mergeCells count="15">
    <mergeCell ref="C19:G19"/>
    <mergeCell ref="C14:G14"/>
    <mergeCell ref="C15:G15"/>
    <mergeCell ref="C16:G16"/>
    <mergeCell ref="C17:G17"/>
    <mergeCell ref="C18:G18"/>
    <mergeCell ref="C26:G26"/>
    <mergeCell ref="C27:G27"/>
    <mergeCell ref="C28:G28"/>
    <mergeCell ref="C20:G20"/>
    <mergeCell ref="C21:G21"/>
    <mergeCell ref="C22:G22"/>
    <mergeCell ref="C23:G23"/>
    <mergeCell ref="C24:G24"/>
    <mergeCell ref="C25:G25"/>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03E0-DE3D-4DDC-B740-03D9C44B6C01}">
  <dimension ref="B6:M27"/>
  <sheetViews>
    <sheetView showGridLines="0" zoomScale="70" zoomScaleNormal="70" workbookViewId="0">
      <selection activeCell="Q34" sqref="Q34"/>
    </sheetView>
  </sheetViews>
  <sheetFormatPr defaultRowHeight="14.5" x14ac:dyDescent="0.35"/>
  <cols>
    <col min="3" max="3" width="36.7265625" customWidth="1"/>
    <col min="7" max="7" width="46" customWidth="1"/>
    <col min="8" max="13" width="14.7265625" customWidth="1"/>
  </cols>
  <sheetData>
    <row r="6" spans="2:13" x14ac:dyDescent="0.35">
      <c r="H6" s="1253"/>
      <c r="I6" s="1253"/>
      <c r="J6" s="1253"/>
      <c r="K6" s="1253"/>
      <c r="L6" s="1253"/>
      <c r="M6" s="1253"/>
    </row>
    <row r="7" spans="2:13" x14ac:dyDescent="0.35">
      <c r="H7" s="1127"/>
      <c r="I7" s="1127"/>
      <c r="J7" s="1127"/>
      <c r="K7" s="1127"/>
      <c r="L7" s="1127"/>
      <c r="M7" s="1127"/>
    </row>
    <row r="8" spans="2:13" ht="21.5" thickBot="1" x14ac:dyDescent="0.55000000000000004">
      <c r="B8" s="1"/>
      <c r="C8" s="1"/>
      <c r="D8" s="1"/>
      <c r="E8" s="1"/>
      <c r="F8" s="1"/>
      <c r="G8" s="1"/>
      <c r="H8" s="1228" t="s">
        <v>157</v>
      </c>
      <c r="I8" s="1228"/>
      <c r="J8" s="1228" t="s">
        <v>838</v>
      </c>
      <c r="K8" s="1228"/>
      <c r="L8" s="1228" t="s">
        <v>1216</v>
      </c>
      <c r="M8" s="1228"/>
    </row>
    <row r="9" spans="2:13" ht="18.5" x14ac:dyDescent="0.45">
      <c r="B9" s="1"/>
      <c r="C9" s="1"/>
      <c r="D9" s="1"/>
      <c r="E9" s="1"/>
      <c r="F9" s="1"/>
      <c r="G9" s="1"/>
      <c r="H9" s="1175">
        <v>2024</v>
      </c>
      <c r="I9" s="328">
        <v>2023</v>
      </c>
      <c r="J9" s="1175">
        <v>2024</v>
      </c>
      <c r="K9" s="328">
        <v>2023</v>
      </c>
      <c r="L9" s="1175">
        <v>2024</v>
      </c>
      <c r="M9" s="328">
        <v>2023</v>
      </c>
    </row>
    <row r="10" spans="2:13" ht="19" thickBot="1" x14ac:dyDescent="0.5">
      <c r="B10" s="1"/>
      <c r="C10" s="69"/>
      <c r="D10" s="69"/>
      <c r="E10" s="69"/>
      <c r="F10" s="69"/>
      <c r="G10" s="69"/>
      <c r="H10" s="1004" t="s">
        <v>87</v>
      </c>
      <c r="I10" s="1128" t="s">
        <v>87</v>
      </c>
      <c r="J10" s="1004" t="s">
        <v>87</v>
      </c>
      <c r="K10" s="1128" t="s">
        <v>87</v>
      </c>
      <c r="L10" s="1004" t="s">
        <v>87</v>
      </c>
      <c r="M10" s="1128" t="s">
        <v>87</v>
      </c>
    </row>
    <row r="11" spans="2:13" ht="26" x14ac:dyDescent="0.6">
      <c r="B11" s="571">
        <v>20.3</v>
      </c>
      <c r="C11" s="1129" t="s">
        <v>1217</v>
      </c>
      <c r="D11" s="1"/>
      <c r="E11" s="1"/>
      <c r="F11" s="1"/>
      <c r="G11" s="1"/>
      <c r="H11" s="1108"/>
      <c r="I11" s="242"/>
      <c r="J11" s="767"/>
      <c r="K11" s="242"/>
      <c r="L11" s="767"/>
      <c r="M11" s="242"/>
    </row>
    <row r="12" spans="2:13" ht="18.5" x14ac:dyDescent="0.45">
      <c r="B12" s="1"/>
      <c r="C12" s="210" t="s">
        <v>85</v>
      </c>
      <c r="D12" s="328"/>
      <c r="E12" s="328"/>
      <c r="F12" s="328"/>
      <c r="G12" s="328"/>
      <c r="H12" s="767"/>
      <c r="I12" s="242"/>
      <c r="J12" s="767"/>
      <c r="K12" s="242"/>
      <c r="L12" s="767"/>
      <c r="M12" s="242"/>
    </row>
    <row r="13" spans="2:13" ht="18.5" x14ac:dyDescent="0.45">
      <c r="B13" s="1"/>
      <c r="C13" s="328" t="s">
        <v>1239</v>
      </c>
      <c r="D13" s="328"/>
      <c r="E13" s="328"/>
      <c r="F13" s="328"/>
      <c r="G13" s="328"/>
      <c r="H13" s="1007">
        <v>0</v>
      </c>
      <c r="I13" s="443">
        <v>0</v>
      </c>
      <c r="J13" s="1007">
        <v>-6239</v>
      </c>
      <c r="K13" s="443">
        <v>-7770</v>
      </c>
      <c r="L13" s="1007">
        <v>-6239</v>
      </c>
      <c r="M13" s="443">
        <v>-7770</v>
      </c>
    </row>
    <row r="14" spans="2:13" ht="18.5" x14ac:dyDescent="0.45">
      <c r="B14" s="1"/>
      <c r="C14" s="328" t="s">
        <v>1240</v>
      </c>
      <c r="D14" s="328"/>
      <c r="E14" s="328"/>
      <c r="F14" s="328"/>
      <c r="G14" s="328"/>
      <c r="H14" s="1007">
        <v>0</v>
      </c>
      <c r="I14" s="443">
        <v>0</v>
      </c>
      <c r="J14" s="1007">
        <v>-123</v>
      </c>
      <c r="K14" s="443">
        <v>-123</v>
      </c>
      <c r="L14" s="1007">
        <v>-123</v>
      </c>
      <c r="M14" s="443">
        <v>-123</v>
      </c>
    </row>
    <row r="15" spans="2:13" ht="18.5" x14ac:dyDescent="0.45">
      <c r="B15" s="1"/>
      <c r="C15" s="328" t="s">
        <v>1219</v>
      </c>
      <c r="D15" s="328"/>
      <c r="E15" s="328"/>
      <c r="F15" s="328"/>
      <c r="G15" s="328"/>
      <c r="H15" s="1007">
        <v>49900</v>
      </c>
      <c r="I15" s="443">
        <v>56408</v>
      </c>
      <c r="J15" s="1007">
        <v>0</v>
      </c>
      <c r="K15" s="443">
        <v>0</v>
      </c>
      <c r="L15" s="1007">
        <v>49900</v>
      </c>
      <c r="M15" s="443">
        <v>56408</v>
      </c>
    </row>
    <row r="16" spans="2:13" ht="18.5" x14ac:dyDescent="0.45">
      <c r="B16" s="1"/>
      <c r="C16" s="328" t="s">
        <v>1220</v>
      </c>
      <c r="D16" s="328"/>
      <c r="E16" s="328"/>
      <c r="F16" s="328"/>
      <c r="G16" s="328"/>
      <c r="H16" s="1007">
        <v>0</v>
      </c>
      <c r="I16" s="443">
        <v>0</v>
      </c>
      <c r="J16" s="1007">
        <v>-41377</v>
      </c>
      <c r="K16" s="443">
        <v>-48434</v>
      </c>
      <c r="L16" s="1007">
        <v>-41377</v>
      </c>
      <c r="M16" s="443">
        <v>-48434</v>
      </c>
    </row>
    <row r="17" spans="2:13" ht="18.5" x14ac:dyDescent="0.45">
      <c r="B17" s="1"/>
      <c r="C17" s="328" t="s">
        <v>183</v>
      </c>
      <c r="D17" s="328"/>
      <c r="E17" s="328"/>
      <c r="F17" s="328"/>
      <c r="G17" s="328"/>
      <c r="H17" s="1007">
        <v>19869</v>
      </c>
      <c r="I17" s="443">
        <v>15303</v>
      </c>
      <c r="J17" s="1007">
        <v>0</v>
      </c>
      <c r="K17" s="443">
        <v>0</v>
      </c>
      <c r="L17" s="1007">
        <v>19869</v>
      </c>
      <c r="M17" s="443">
        <v>15303</v>
      </c>
    </row>
    <row r="18" spans="2:13" ht="18.5" x14ac:dyDescent="0.45">
      <c r="B18" s="1"/>
      <c r="C18" s="328" t="s">
        <v>1243</v>
      </c>
      <c r="D18" s="328"/>
      <c r="E18" s="328"/>
      <c r="F18" s="328"/>
      <c r="G18" s="328"/>
      <c r="H18" s="1007">
        <v>5032</v>
      </c>
      <c r="I18" s="443">
        <v>4555</v>
      </c>
      <c r="J18" s="1007">
        <v>0</v>
      </c>
      <c r="K18" s="443">
        <v>0</v>
      </c>
      <c r="L18" s="1007">
        <v>5032</v>
      </c>
      <c r="M18" s="443">
        <v>4555</v>
      </c>
    </row>
    <row r="19" spans="2:13" ht="18.5" x14ac:dyDescent="0.45">
      <c r="B19" s="1"/>
      <c r="C19" s="328" t="s">
        <v>1244</v>
      </c>
      <c r="D19" s="328"/>
      <c r="E19" s="328"/>
      <c r="F19" s="328"/>
      <c r="G19" s="328"/>
      <c r="H19" s="1007">
        <v>0</v>
      </c>
      <c r="I19" s="443">
        <v>0</v>
      </c>
      <c r="J19" s="1007">
        <v>-6877</v>
      </c>
      <c r="K19" s="443">
        <v>-5381</v>
      </c>
      <c r="L19" s="1007">
        <v>-6877</v>
      </c>
      <c r="M19" s="443">
        <v>-5381</v>
      </c>
    </row>
    <row r="20" spans="2:13" ht="18.5" x14ac:dyDescent="0.45">
      <c r="B20" s="1"/>
      <c r="C20" s="328" t="s">
        <v>1223</v>
      </c>
      <c r="D20" s="328"/>
      <c r="E20" s="328"/>
      <c r="F20" s="328"/>
      <c r="G20" s="328"/>
      <c r="H20" s="1007" t="s">
        <v>175</v>
      </c>
      <c r="I20" s="443">
        <v>170</v>
      </c>
      <c r="J20" s="1007">
        <v>0</v>
      </c>
      <c r="K20" s="443">
        <v>0</v>
      </c>
      <c r="L20" s="1007" t="s">
        <v>175</v>
      </c>
      <c r="M20" s="443">
        <v>170</v>
      </c>
    </row>
    <row r="21" spans="2:13" ht="18.5" x14ac:dyDescent="0.45">
      <c r="B21" s="1"/>
      <c r="C21" s="328" t="s">
        <v>1248</v>
      </c>
      <c r="D21" s="328"/>
      <c r="E21" s="328"/>
      <c r="F21" s="328"/>
      <c r="G21" s="328"/>
      <c r="H21" s="1007">
        <v>201</v>
      </c>
      <c r="I21" s="443">
        <v>232</v>
      </c>
      <c r="J21" s="1007">
        <v>0</v>
      </c>
      <c r="K21" s="443">
        <v>0</v>
      </c>
      <c r="L21" s="1007">
        <v>201</v>
      </c>
      <c r="M21" s="443">
        <v>232</v>
      </c>
    </row>
    <row r="22" spans="2:13" ht="18.5" x14ac:dyDescent="0.45">
      <c r="B22" s="1"/>
      <c r="C22" s="328" t="s">
        <v>1228</v>
      </c>
      <c r="D22" s="328"/>
      <c r="E22" s="328"/>
      <c r="F22" s="328"/>
      <c r="G22" s="328"/>
      <c r="H22" s="1007">
        <v>9981</v>
      </c>
      <c r="I22" s="443">
        <v>9862</v>
      </c>
      <c r="J22" s="1007">
        <v>0</v>
      </c>
      <c r="K22" s="443">
        <v>0</v>
      </c>
      <c r="L22" s="1007">
        <v>9981</v>
      </c>
      <c r="M22" s="443">
        <v>9862</v>
      </c>
    </row>
    <row r="23" spans="2:13" ht="18.5" x14ac:dyDescent="0.45">
      <c r="B23" s="1"/>
      <c r="C23" s="328" t="s">
        <v>1224</v>
      </c>
      <c r="D23" s="328"/>
      <c r="E23" s="328"/>
      <c r="F23" s="328"/>
      <c r="G23" s="328"/>
      <c r="H23" s="1007">
        <v>0</v>
      </c>
      <c r="I23" s="443">
        <v>0</v>
      </c>
      <c r="J23" s="1007">
        <v>-18481</v>
      </c>
      <c r="K23" s="443">
        <v>-7321</v>
      </c>
      <c r="L23" s="1007">
        <v>-18481</v>
      </c>
      <c r="M23" s="443">
        <v>-7321</v>
      </c>
    </row>
    <row r="24" spans="2:13" ht="18.5" x14ac:dyDescent="0.45">
      <c r="B24" s="1"/>
      <c r="C24" s="328" t="s">
        <v>1246</v>
      </c>
      <c r="D24" s="328"/>
      <c r="E24" s="328"/>
      <c r="F24" s="328"/>
      <c r="G24" s="328"/>
      <c r="H24" s="1007">
        <v>0</v>
      </c>
      <c r="I24" s="443">
        <v>0</v>
      </c>
      <c r="J24" s="1007" t="s">
        <v>175</v>
      </c>
      <c r="K24" s="443">
        <v>-867</v>
      </c>
      <c r="L24" s="1007" t="s">
        <v>175</v>
      </c>
      <c r="M24" s="443">
        <v>-867</v>
      </c>
    </row>
    <row r="25" spans="2:13" ht="18.5" x14ac:dyDescent="0.45">
      <c r="B25" s="1"/>
      <c r="C25" s="402" t="s">
        <v>1249</v>
      </c>
      <c r="D25" s="402"/>
      <c r="E25" s="402"/>
      <c r="F25" s="402"/>
      <c r="G25" s="402"/>
      <c r="H25" s="1176">
        <v>20223</v>
      </c>
      <c r="I25" s="1130">
        <v>4776</v>
      </c>
      <c r="J25" s="1176">
        <v>0</v>
      </c>
      <c r="K25" s="1130">
        <v>0</v>
      </c>
      <c r="L25" s="1176">
        <v>20223</v>
      </c>
      <c r="M25" s="1130">
        <v>4776</v>
      </c>
    </row>
    <row r="26" spans="2:13" ht="19" thickBot="1" x14ac:dyDescent="0.5">
      <c r="B26" s="1"/>
      <c r="C26" s="1131" t="s">
        <v>8</v>
      </c>
      <c r="D26" s="1131"/>
      <c r="E26" s="1131"/>
      <c r="F26" s="1131"/>
      <c r="G26" s="1131"/>
      <c r="H26" s="1177">
        <v>105206</v>
      </c>
      <c r="I26" s="1132">
        <v>91307</v>
      </c>
      <c r="J26" s="1177">
        <v>-73097</v>
      </c>
      <c r="K26" s="1132">
        <v>-69897</v>
      </c>
      <c r="L26" s="1177">
        <v>32110</v>
      </c>
      <c r="M26" s="1132">
        <v>21409</v>
      </c>
    </row>
    <row r="27" spans="2:13" x14ac:dyDescent="0.35">
      <c r="J27" s="54"/>
    </row>
  </sheetData>
  <mergeCells count="6">
    <mergeCell ref="H6:I6"/>
    <mergeCell ref="J6:K6"/>
    <mergeCell ref="L6:M6"/>
    <mergeCell ref="H8:I8"/>
    <mergeCell ref="J8:K8"/>
    <mergeCell ref="L8:M8"/>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99AB-7D6F-4FED-ADE4-5D6D0DBCAD30}">
  <dimension ref="B7:J38"/>
  <sheetViews>
    <sheetView showGridLines="0" zoomScale="70" zoomScaleNormal="70" workbookViewId="0">
      <selection activeCell="I24" sqref="I24"/>
    </sheetView>
  </sheetViews>
  <sheetFormatPr defaultRowHeight="14.5" x14ac:dyDescent="0.35"/>
  <cols>
    <col min="3" max="3" width="73.54296875" customWidth="1"/>
    <col min="5" max="6" width="13.26953125" customWidth="1"/>
    <col min="7" max="7" width="15.1796875" customWidth="1"/>
    <col min="8" max="8" width="14.453125" customWidth="1"/>
    <col min="9" max="9" width="12.26953125" customWidth="1"/>
    <col min="10" max="10" width="19.26953125" customWidth="1"/>
  </cols>
  <sheetData>
    <row r="7" spans="2:10" ht="15" thickBot="1" x14ac:dyDescent="0.4">
      <c r="D7" s="89"/>
      <c r="E7" s="89"/>
      <c r="F7" s="89"/>
      <c r="G7" s="89"/>
      <c r="H7" s="89"/>
      <c r="I7" s="89"/>
      <c r="J7" s="89"/>
    </row>
    <row r="8" spans="2:10" ht="15.5" x14ac:dyDescent="0.35">
      <c r="B8" s="1"/>
      <c r="C8" s="1"/>
      <c r="D8" s="79" t="s">
        <v>1230</v>
      </c>
      <c r="E8" s="79" t="s">
        <v>1231</v>
      </c>
      <c r="F8" s="79"/>
      <c r="G8" s="79" t="s">
        <v>1230</v>
      </c>
      <c r="H8" s="807" t="s">
        <v>1232</v>
      </c>
      <c r="I8" s="1172"/>
      <c r="J8" s="1133" t="s">
        <v>1230</v>
      </c>
    </row>
    <row r="9" spans="2:10" ht="15.5" x14ac:dyDescent="0.35">
      <c r="B9" s="1"/>
      <c r="C9" s="1"/>
      <c r="D9" s="1126" t="s">
        <v>1233</v>
      </c>
      <c r="E9" s="79" t="s">
        <v>1250</v>
      </c>
      <c r="F9" s="1134" t="s">
        <v>1231</v>
      </c>
      <c r="G9" s="1126" t="s">
        <v>120</v>
      </c>
      <c r="H9" s="807" t="s">
        <v>1235</v>
      </c>
      <c r="I9" s="807" t="s">
        <v>1231</v>
      </c>
      <c r="J9" s="1135" t="s">
        <v>120</v>
      </c>
    </row>
    <row r="10" spans="2:10" ht="15.5" x14ac:dyDescent="0.35">
      <c r="B10" s="1"/>
      <c r="C10" s="1"/>
      <c r="D10" s="79">
        <v>2024</v>
      </c>
      <c r="E10" s="79" t="s">
        <v>1236</v>
      </c>
      <c r="F10" s="1134" t="s">
        <v>1237</v>
      </c>
      <c r="G10" s="79">
        <v>2024</v>
      </c>
      <c r="H10" s="807" t="s">
        <v>1236</v>
      </c>
      <c r="I10" s="807" t="s">
        <v>1237</v>
      </c>
      <c r="J10" s="1133">
        <v>2025</v>
      </c>
    </row>
    <row r="11" spans="2:10" ht="16" thickBot="1" x14ac:dyDescent="0.4">
      <c r="B11" s="1"/>
      <c r="C11" s="69"/>
      <c r="D11" s="253" t="s">
        <v>87</v>
      </c>
      <c r="E11" s="253" t="s">
        <v>87</v>
      </c>
      <c r="F11" s="1136" t="s">
        <v>87</v>
      </c>
      <c r="G11" s="253" t="s">
        <v>87</v>
      </c>
      <c r="H11" s="781" t="s">
        <v>87</v>
      </c>
      <c r="I11" s="781" t="s">
        <v>87</v>
      </c>
      <c r="J11" s="1137" t="s">
        <v>87</v>
      </c>
    </row>
    <row r="12" spans="2:10" s="1139" customFormat="1" ht="21" x14ac:dyDescent="0.5">
      <c r="B12" s="571">
        <v>20.399999999999999</v>
      </c>
      <c r="C12" s="203" t="s">
        <v>1238</v>
      </c>
      <c r="D12" s="1138"/>
      <c r="E12" s="1138"/>
      <c r="F12" s="1138"/>
      <c r="G12" s="1138"/>
      <c r="H12" s="1178"/>
      <c r="I12" s="1178"/>
      <c r="J12" s="1138"/>
    </row>
    <row r="13" spans="2:10" ht="15.5" x14ac:dyDescent="0.35">
      <c r="B13" s="1"/>
      <c r="C13" s="80" t="s">
        <v>85</v>
      </c>
      <c r="D13" s="1118"/>
      <c r="E13" s="1118"/>
      <c r="F13" s="1118"/>
      <c r="G13" s="1118"/>
      <c r="H13" s="1174"/>
      <c r="I13" s="1174"/>
      <c r="J13" s="1126"/>
    </row>
    <row r="14" spans="2:10" ht="15.5" x14ac:dyDescent="0.35">
      <c r="B14" s="1"/>
      <c r="C14" s="83" t="s">
        <v>1239</v>
      </c>
      <c r="D14" s="162">
        <v>-3849</v>
      </c>
      <c r="E14" s="162">
        <v>-3921</v>
      </c>
      <c r="F14" s="162">
        <v>0</v>
      </c>
      <c r="G14" s="162">
        <f>SUM(D14:F14)</f>
        <v>-7770</v>
      </c>
      <c r="H14" s="853">
        <v>1531</v>
      </c>
      <c r="I14" s="853">
        <v>0</v>
      </c>
      <c r="J14" s="1140">
        <f t="shared" ref="J14:J26" si="0">++G14+H14+I14</f>
        <v>-6239</v>
      </c>
    </row>
    <row r="15" spans="2:10" ht="15.5" x14ac:dyDescent="0.35">
      <c r="B15" s="1"/>
      <c r="C15" s="83" t="s">
        <v>1240</v>
      </c>
      <c r="D15" s="162">
        <v>-123</v>
      </c>
      <c r="E15" s="162" t="s">
        <v>175</v>
      </c>
      <c r="F15" s="162">
        <v>0</v>
      </c>
      <c r="G15" s="162">
        <f>SUM(D15:F15)</f>
        <v>-123</v>
      </c>
      <c r="H15" s="1179">
        <v>0</v>
      </c>
      <c r="I15" s="853">
        <v>0</v>
      </c>
      <c r="J15" s="1140">
        <f t="shared" si="0"/>
        <v>-123</v>
      </c>
    </row>
    <row r="16" spans="2:10" ht="15.5" x14ac:dyDescent="0.35">
      <c r="B16" s="1"/>
      <c r="C16" s="83" t="s">
        <v>1219</v>
      </c>
      <c r="D16" s="162">
        <v>33610</v>
      </c>
      <c r="E16" s="162">
        <v>22798</v>
      </c>
      <c r="F16" s="162">
        <v>0</v>
      </c>
      <c r="G16" s="162">
        <f>SUM(D16:F16)</f>
        <v>56408</v>
      </c>
      <c r="H16" s="853">
        <v>-6508</v>
      </c>
      <c r="I16" s="853">
        <v>0</v>
      </c>
      <c r="J16" s="1140">
        <f t="shared" si="0"/>
        <v>49900</v>
      </c>
    </row>
    <row r="17" spans="2:10" ht="15.5" x14ac:dyDescent="0.35">
      <c r="B17" s="1"/>
      <c r="C17" s="83" t="s">
        <v>1220</v>
      </c>
      <c r="D17" s="162">
        <v>-16125</v>
      </c>
      <c r="E17" s="162">
        <v>-32310</v>
      </c>
      <c r="F17" s="162">
        <v>0</v>
      </c>
      <c r="G17" s="162">
        <v>-48434</v>
      </c>
      <c r="H17" s="853">
        <v>7057</v>
      </c>
      <c r="I17" s="853">
        <v>0</v>
      </c>
      <c r="J17" s="1140">
        <f t="shared" si="0"/>
        <v>-41377</v>
      </c>
    </row>
    <row r="18" spans="2:10" ht="15.5" x14ac:dyDescent="0.35">
      <c r="B18" s="1"/>
      <c r="C18" s="83" t="s">
        <v>1251</v>
      </c>
      <c r="D18" s="162">
        <v>19135</v>
      </c>
      <c r="E18" s="162">
        <v>-3833</v>
      </c>
      <c r="F18" s="162">
        <v>0</v>
      </c>
      <c r="G18" s="162">
        <v>15303</v>
      </c>
      <c r="H18" s="853">
        <v>4566</v>
      </c>
      <c r="I18" s="853">
        <v>0</v>
      </c>
      <c r="J18" s="1140">
        <f t="shared" si="0"/>
        <v>19869</v>
      </c>
    </row>
    <row r="19" spans="2:10" ht="15.5" x14ac:dyDescent="0.35">
      <c r="B19" s="1"/>
      <c r="C19" s="83" t="s">
        <v>1221</v>
      </c>
      <c r="D19" s="162">
        <v>2815</v>
      </c>
      <c r="E19" s="162">
        <v>1740</v>
      </c>
      <c r="F19" s="162">
        <v>0</v>
      </c>
      <c r="G19" s="162">
        <f>SUM(D19:F19)</f>
        <v>4555</v>
      </c>
      <c r="H19" s="853">
        <v>478</v>
      </c>
      <c r="I19" s="853">
        <v>0</v>
      </c>
      <c r="J19" s="1140">
        <v>5032</v>
      </c>
    </row>
    <row r="20" spans="2:10" ht="15.5" x14ac:dyDescent="0.35">
      <c r="B20" s="1"/>
      <c r="C20" s="83" t="s">
        <v>1222</v>
      </c>
      <c r="D20" s="162">
        <v>-8176</v>
      </c>
      <c r="E20" s="162">
        <v>2794</v>
      </c>
      <c r="F20" s="162">
        <v>0</v>
      </c>
      <c r="G20" s="162">
        <v>-5381</v>
      </c>
      <c r="H20" s="853">
        <v>-1496</v>
      </c>
      <c r="I20" s="853"/>
      <c r="J20" s="1140">
        <f t="shared" si="0"/>
        <v>-6877</v>
      </c>
    </row>
    <row r="21" spans="2:10" ht="15.5" x14ac:dyDescent="0.35">
      <c r="B21" s="1"/>
      <c r="C21" s="83" t="s">
        <v>1223</v>
      </c>
      <c r="D21" s="162">
        <v>472</v>
      </c>
      <c r="E21" s="162">
        <v>-301</v>
      </c>
      <c r="F21" s="162">
        <v>0</v>
      </c>
      <c r="G21" s="162">
        <v>170</v>
      </c>
      <c r="H21" s="853">
        <v>-170</v>
      </c>
      <c r="I21" s="853">
        <v>0</v>
      </c>
      <c r="J21" s="1140">
        <f t="shared" si="0"/>
        <v>0</v>
      </c>
    </row>
    <row r="22" spans="2:10" ht="15.5" x14ac:dyDescent="0.35">
      <c r="B22" s="1"/>
      <c r="C22" s="83" t="s">
        <v>1227</v>
      </c>
      <c r="D22" s="162">
        <v>247</v>
      </c>
      <c r="E22" s="162">
        <v>-16</v>
      </c>
      <c r="F22" s="162">
        <v>0</v>
      </c>
      <c r="G22" s="162">
        <v>232</v>
      </c>
      <c r="H22" s="853">
        <v>-31</v>
      </c>
      <c r="I22" s="853">
        <v>0</v>
      </c>
      <c r="J22" s="1140">
        <f t="shared" si="0"/>
        <v>201</v>
      </c>
    </row>
    <row r="23" spans="2:10" ht="15.5" x14ac:dyDescent="0.35">
      <c r="B23" s="1"/>
      <c r="C23" s="83" t="s">
        <v>1247</v>
      </c>
      <c r="D23" s="162">
        <v>8039</v>
      </c>
      <c r="E23" s="162">
        <v>1823</v>
      </c>
      <c r="F23" s="162">
        <v>0</v>
      </c>
      <c r="G23" s="162">
        <v>9862</v>
      </c>
      <c r="H23" s="853">
        <v>120</v>
      </c>
      <c r="I23" s="853">
        <v>0</v>
      </c>
      <c r="J23" s="1140">
        <v>9981</v>
      </c>
    </row>
    <row r="24" spans="2:10" ht="15.5" x14ac:dyDescent="0.35">
      <c r="B24" s="1"/>
      <c r="C24" s="83" t="s">
        <v>1224</v>
      </c>
      <c r="D24" s="162">
        <v>-2296</v>
      </c>
      <c r="E24" s="162">
        <v>442</v>
      </c>
      <c r="F24" s="162">
        <v>-5466</v>
      </c>
      <c r="G24" s="162">
        <v>-7321</v>
      </c>
      <c r="H24" s="853" t="s">
        <v>175</v>
      </c>
      <c r="I24" s="853">
        <v>-11159</v>
      </c>
      <c r="J24" s="1140">
        <v>-18481</v>
      </c>
    </row>
    <row r="25" spans="2:10" ht="15.5" x14ac:dyDescent="0.35">
      <c r="B25" s="1"/>
      <c r="C25" s="83" t="s">
        <v>1249</v>
      </c>
      <c r="D25" s="162">
        <v>-3392</v>
      </c>
      <c r="E25" s="162">
        <v>0</v>
      </c>
      <c r="F25" s="162">
        <v>8168</v>
      </c>
      <c r="G25" s="162">
        <v>4776</v>
      </c>
      <c r="H25" s="853">
        <v>0</v>
      </c>
      <c r="I25" s="853">
        <v>15447</v>
      </c>
      <c r="J25" s="1140">
        <f t="shared" si="0"/>
        <v>20223</v>
      </c>
    </row>
    <row r="26" spans="2:10" ht="15.5" x14ac:dyDescent="0.35">
      <c r="B26" s="1"/>
      <c r="C26" s="150" t="s">
        <v>1252</v>
      </c>
      <c r="D26" s="163">
        <v>-867</v>
      </c>
      <c r="E26" s="163" t="s">
        <v>175</v>
      </c>
      <c r="F26" s="163">
        <v>0</v>
      </c>
      <c r="G26" s="163">
        <f>SUM(D26:F26)</f>
        <v>-867</v>
      </c>
      <c r="H26" s="1180">
        <v>867</v>
      </c>
      <c r="I26" s="854">
        <v>0</v>
      </c>
      <c r="J26" s="1141">
        <f t="shared" si="0"/>
        <v>0</v>
      </c>
    </row>
    <row r="27" spans="2:10" ht="16" thickBot="1" x14ac:dyDescent="0.4">
      <c r="B27" s="1"/>
      <c r="C27" s="513" t="s">
        <v>8</v>
      </c>
      <c r="D27" s="469">
        <v>29489</v>
      </c>
      <c r="E27" s="469">
        <v>-10784</v>
      </c>
      <c r="F27" s="469">
        <f>SUM(F14:F26)</f>
        <v>2702</v>
      </c>
      <c r="G27" s="469">
        <v>21409</v>
      </c>
      <c r="H27" s="855">
        <v>6413</v>
      </c>
      <c r="I27" s="855">
        <v>4287</v>
      </c>
      <c r="J27" s="1142">
        <v>32110</v>
      </c>
    </row>
    <row r="28" spans="2:10" x14ac:dyDescent="0.35">
      <c r="B28" s="1"/>
      <c r="C28" s="1143"/>
      <c r="D28" s="1"/>
      <c r="E28" s="1"/>
      <c r="F28" s="1"/>
      <c r="G28" s="1"/>
      <c r="H28" s="1"/>
      <c r="I28" s="1"/>
      <c r="J28" s="1"/>
    </row>
    <row r="29" spans="2:10" ht="21.5" thickBot="1" x14ac:dyDescent="0.55000000000000004">
      <c r="B29" s="490"/>
      <c r="C29" s="1"/>
      <c r="D29" s="1"/>
      <c r="E29" s="1"/>
      <c r="F29" s="1"/>
      <c r="G29" s="1228" t="s">
        <v>84</v>
      </c>
      <c r="H29" s="1228"/>
      <c r="I29" s="1228" t="s">
        <v>85</v>
      </c>
      <c r="J29" s="1228"/>
    </row>
    <row r="30" spans="2:10" ht="15.5" x14ac:dyDescent="0.35">
      <c r="B30" s="490"/>
      <c r="C30" s="1"/>
      <c r="D30" s="1"/>
      <c r="E30" s="1"/>
      <c r="F30" s="1"/>
      <c r="G30" s="807">
        <v>2025</v>
      </c>
      <c r="H30" s="76">
        <v>2024</v>
      </c>
      <c r="I30" s="807">
        <v>2025</v>
      </c>
      <c r="J30" s="76">
        <v>2024</v>
      </c>
    </row>
    <row r="31" spans="2:10" ht="16" thickBot="1" x14ac:dyDescent="0.4">
      <c r="B31" s="490"/>
      <c r="C31" s="69"/>
      <c r="D31" s="69"/>
      <c r="E31" s="69"/>
      <c r="F31" s="69"/>
      <c r="G31" s="781" t="s">
        <v>87</v>
      </c>
      <c r="H31" s="78" t="s">
        <v>87</v>
      </c>
      <c r="I31" s="781" t="s">
        <v>87</v>
      </c>
      <c r="J31" s="78" t="s">
        <v>87</v>
      </c>
    </row>
    <row r="32" spans="2:10" ht="26" x14ac:dyDescent="0.6">
      <c r="B32" s="500" t="s">
        <v>1253</v>
      </c>
      <c r="C32" s="1234" t="s">
        <v>1254</v>
      </c>
      <c r="D32" s="1234"/>
      <c r="E32" s="1234"/>
      <c r="F32" s="161"/>
      <c r="G32" s="698"/>
      <c r="H32" s="55"/>
      <c r="I32" s="698"/>
      <c r="J32" s="55"/>
    </row>
    <row r="33" spans="2:10" ht="15.5" x14ac:dyDescent="0.35">
      <c r="B33" s="490"/>
      <c r="C33" s="1247" t="s">
        <v>1255</v>
      </c>
      <c r="D33" s="1248"/>
      <c r="E33" s="1248"/>
      <c r="F33" s="83"/>
      <c r="G33" s="752">
        <v>254195</v>
      </c>
      <c r="H33" s="81">
        <v>222432</v>
      </c>
      <c r="I33" s="752">
        <v>222998</v>
      </c>
      <c r="J33" s="81">
        <v>191562</v>
      </c>
    </row>
    <row r="34" spans="2:10" ht="15.5" x14ac:dyDescent="0.35">
      <c r="B34" s="490"/>
      <c r="C34" s="1248" t="s">
        <v>762</v>
      </c>
      <c r="D34" s="1248"/>
      <c r="E34" s="1248"/>
      <c r="F34" s="83"/>
      <c r="G34" s="752">
        <v>371311</v>
      </c>
      <c r="H34" s="81">
        <v>349708</v>
      </c>
      <c r="I34" s="752">
        <v>5573</v>
      </c>
      <c r="J34" s="81">
        <v>14</v>
      </c>
    </row>
    <row r="35" spans="2:10" ht="15.5" x14ac:dyDescent="0.35">
      <c r="B35" s="490"/>
      <c r="C35" s="1249" t="s">
        <v>1256</v>
      </c>
      <c r="D35" s="1249"/>
      <c r="E35" s="1249"/>
      <c r="F35" s="150"/>
      <c r="G35" s="864">
        <v>1514</v>
      </c>
      <c r="H35" s="84">
        <v>884</v>
      </c>
      <c r="I35" s="864">
        <v>1514</v>
      </c>
      <c r="J35" s="84">
        <v>884</v>
      </c>
    </row>
    <row r="36" spans="2:10" ht="16" thickBot="1" x14ac:dyDescent="0.4">
      <c r="B36" s="490"/>
      <c r="C36" s="608"/>
      <c r="D36" s="608"/>
      <c r="E36" s="608"/>
      <c r="F36" s="608"/>
      <c r="G36" s="1181">
        <f>SUM(G33:G35)</f>
        <v>627020</v>
      </c>
      <c r="H36" s="87">
        <f>SUM(H33:H35)</f>
        <v>573024</v>
      </c>
      <c r="I36" s="1181">
        <f>SUM(I33:I35)</f>
        <v>230085</v>
      </c>
      <c r="J36" s="87">
        <f>SUM(J33:J35)</f>
        <v>192460</v>
      </c>
    </row>
    <row r="38" spans="2:10" ht="16" x14ac:dyDescent="0.4">
      <c r="C38" s="75"/>
    </row>
  </sheetData>
  <mergeCells count="6">
    <mergeCell ref="C35:E35"/>
    <mergeCell ref="G29:H29"/>
    <mergeCell ref="I29:J29"/>
    <mergeCell ref="C32:E32"/>
    <mergeCell ref="C33:E33"/>
    <mergeCell ref="C34:E3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7325-40F2-4B02-9229-8913A778FD06}">
  <dimension ref="A1"/>
  <sheetViews>
    <sheetView showGridLines="0" zoomScale="70" zoomScaleNormal="70" workbookViewId="0">
      <selection activeCell="AE14" sqref="AE14"/>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3FF56-3097-4A0E-85C8-C4F66DC7C034}">
  <dimension ref="B8:G37"/>
  <sheetViews>
    <sheetView showGridLines="0" zoomScale="70" zoomScaleNormal="70" workbookViewId="0">
      <selection activeCell="L22" sqref="L22"/>
    </sheetView>
  </sheetViews>
  <sheetFormatPr defaultRowHeight="14.5" x14ac:dyDescent="0.35"/>
  <cols>
    <col min="3" max="3" width="113.1796875" customWidth="1"/>
    <col min="4" max="7" width="15.7265625" customWidth="1"/>
  </cols>
  <sheetData>
    <row r="8" spans="2:7" ht="21.5" thickBot="1" x14ac:dyDescent="0.55000000000000004">
      <c r="B8" s="490"/>
      <c r="C8" s="1"/>
      <c r="D8" s="1228" t="s">
        <v>84</v>
      </c>
      <c r="E8" s="1228"/>
      <c r="F8" s="1228" t="s">
        <v>85</v>
      </c>
      <c r="G8" s="1228"/>
    </row>
    <row r="9" spans="2:7" ht="15.5" x14ac:dyDescent="0.35">
      <c r="B9" s="490"/>
      <c r="C9" s="1"/>
      <c r="D9" s="807">
        <v>2025</v>
      </c>
      <c r="E9" s="76">
        <v>2024</v>
      </c>
      <c r="F9" s="807">
        <v>2025</v>
      </c>
      <c r="G9" s="76">
        <v>2024</v>
      </c>
    </row>
    <row r="10" spans="2:7" ht="16" thickBot="1" x14ac:dyDescent="0.4">
      <c r="B10" s="490"/>
      <c r="C10" s="69"/>
      <c r="D10" s="781" t="s">
        <v>87</v>
      </c>
      <c r="E10" s="78" t="s">
        <v>87</v>
      </c>
      <c r="F10" s="781" t="s">
        <v>87</v>
      </c>
      <c r="G10" s="78" t="s">
        <v>87</v>
      </c>
    </row>
    <row r="11" spans="2:7" ht="26" x14ac:dyDescent="0.6">
      <c r="B11" s="500" t="s">
        <v>1257</v>
      </c>
      <c r="C11" s="499" t="s">
        <v>1258</v>
      </c>
      <c r="D11" s="698"/>
      <c r="E11" s="50"/>
      <c r="F11" s="741"/>
      <c r="G11" s="55"/>
    </row>
    <row r="12" spans="2:7" ht="21" x14ac:dyDescent="0.5">
      <c r="B12" s="571">
        <v>22.1</v>
      </c>
      <c r="C12" s="203" t="s">
        <v>251</v>
      </c>
      <c r="D12" s="698"/>
      <c r="E12" s="50"/>
      <c r="F12" s="698"/>
      <c r="G12" s="55"/>
    </row>
    <row r="13" spans="2:7" ht="15.5" x14ac:dyDescent="0.35">
      <c r="B13" s="490"/>
      <c r="C13" s="1112" t="s">
        <v>1259</v>
      </c>
      <c r="D13" s="853">
        <v>1451911</v>
      </c>
      <c r="E13" s="162">
        <v>1251131</v>
      </c>
      <c r="F13" s="853">
        <v>1354346</v>
      </c>
      <c r="G13" s="162">
        <v>1062001</v>
      </c>
    </row>
    <row r="14" spans="2:7" ht="15.5" x14ac:dyDescent="0.35">
      <c r="B14" s="490"/>
      <c r="C14" s="83" t="s">
        <v>1260</v>
      </c>
      <c r="D14" s="853"/>
      <c r="E14" s="162"/>
      <c r="F14" s="1182"/>
      <c r="G14" s="162"/>
    </row>
    <row r="15" spans="2:7" ht="15.5" x14ac:dyDescent="0.35">
      <c r="B15" s="490"/>
      <c r="C15" s="83" t="s">
        <v>1261</v>
      </c>
      <c r="D15" s="853">
        <v>48748</v>
      </c>
      <c r="E15" s="162">
        <v>62478</v>
      </c>
      <c r="F15" s="853">
        <v>47995</v>
      </c>
      <c r="G15" s="162">
        <v>61076</v>
      </c>
    </row>
    <row r="16" spans="2:7" ht="15.5" x14ac:dyDescent="0.35">
      <c r="B16" s="490"/>
      <c r="C16" s="83" t="s">
        <v>1262</v>
      </c>
      <c r="D16" s="853">
        <v>92819</v>
      </c>
      <c r="E16" s="162">
        <v>93723</v>
      </c>
      <c r="F16" s="853">
        <v>69453</v>
      </c>
      <c r="G16" s="162">
        <v>70232</v>
      </c>
    </row>
    <row r="17" spans="2:7" ht="15.5" x14ac:dyDescent="0.35">
      <c r="B17" s="1"/>
      <c r="C17" s="83" t="s">
        <v>1263</v>
      </c>
      <c r="D17" s="853">
        <v>30146</v>
      </c>
      <c r="E17" s="162">
        <v>33359</v>
      </c>
      <c r="F17" s="853">
        <v>30146</v>
      </c>
      <c r="G17" s="162">
        <v>33359</v>
      </c>
    </row>
    <row r="18" spans="2:7" ht="15.5" x14ac:dyDescent="0.35">
      <c r="B18" s="1"/>
      <c r="C18" s="83" t="s">
        <v>1264</v>
      </c>
      <c r="D18" s="853">
        <v>7306</v>
      </c>
      <c r="E18" s="162">
        <v>0</v>
      </c>
      <c r="F18" s="853">
        <v>7306</v>
      </c>
      <c r="G18" s="162">
        <v>0</v>
      </c>
    </row>
    <row r="19" spans="2:7" ht="15.5" x14ac:dyDescent="0.35">
      <c r="B19" s="1"/>
      <c r="C19" s="83" t="s">
        <v>1265</v>
      </c>
      <c r="D19" s="853">
        <v>0</v>
      </c>
      <c r="E19" s="162">
        <v>0</v>
      </c>
      <c r="F19" s="853">
        <v>35000</v>
      </c>
      <c r="G19" s="162">
        <v>0</v>
      </c>
    </row>
    <row r="20" spans="2:7" ht="15.5" x14ac:dyDescent="0.35">
      <c r="B20" s="1"/>
      <c r="C20" s="83" t="s">
        <v>1266</v>
      </c>
      <c r="D20" s="853">
        <v>52318</v>
      </c>
      <c r="E20" s="162">
        <v>36598</v>
      </c>
      <c r="F20" s="853">
        <v>44832</v>
      </c>
      <c r="G20" s="162">
        <v>31486</v>
      </c>
    </row>
    <row r="21" spans="2:7" ht="15.5" x14ac:dyDescent="0.35">
      <c r="B21" s="1"/>
      <c r="C21" s="83" t="s">
        <v>1267</v>
      </c>
      <c r="D21" s="853">
        <v>-51713</v>
      </c>
      <c r="E21" s="162">
        <v>-45943</v>
      </c>
      <c r="F21" s="853">
        <v>0</v>
      </c>
      <c r="G21" s="162">
        <v>0</v>
      </c>
    </row>
    <row r="22" spans="2:7" ht="17.5" x14ac:dyDescent="0.35">
      <c r="B22" s="1"/>
      <c r="C22" s="83" t="s">
        <v>1384</v>
      </c>
      <c r="D22" s="853">
        <v>74049</v>
      </c>
      <c r="E22" s="162">
        <v>38349</v>
      </c>
      <c r="F22" s="853">
        <v>70679</v>
      </c>
      <c r="G22" s="162">
        <v>35056</v>
      </c>
    </row>
    <row r="23" spans="2:7" ht="15.5" x14ac:dyDescent="0.35">
      <c r="B23" s="1"/>
      <c r="C23" s="83" t="s">
        <v>1268</v>
      </c>
      <c r="D23" s="853">
        <v>-21370</v>
      </c>
      <c r="E23" s="162">
        <v>-13822</v>
      </c>
      <c r="F23" s="853">
        <v>-21370</v>
      </c>
      <c r="G23" s="162">
        <v>-13822</v>
      </c>
    </row>
    <row r="24" spans="2:7" ht="15.5" x14ac:dyDescent="0.35">
      <c r="B24" s="1"/>
      <c r="C24" s="83" t="s">
        <v>1269</v>
      </c>
      <c r="D24" s="853">
        <v>37145</v>
      </c>
      <c r="E24" s="162">
        <v>-8742</v>
      </c>
      <c r="F24" s="853">
        <v>37145</v>
      </c>
      <c r="G24" s="162">
        <v>-8890</v>
      </c>
    </row>
    <row r="25" spans="2:7" ht="15.5" x14ac:dyDescent="0.35">
      <c r="B25" s="1"/>
      <c r="C25" s="83" t="s">
        <v>1270</v>
      </c>
      <c r="D25" s="853">
        <v>37</v>
      </c>
      <c r="E25" s="162">
        <v>57</v>
      </c>
      <c r="F25" s="853" t="s">
        <v>175</v>
      </c>
      <c r="G25" s="162">
        <v>0</v>
      </c>
    </row>
    <row r="26" spans="2:7" ht="15.5" x14ac:dyDescent="0.35">
      <c r="B26" s="1"/>
      <c r="C26" s="83" t="s">
        <v>1271</v>
      </c>
      <c r="D26" s="853" t="s">
        <v>175</v>
      </c>
      <c r="E26" s="162">
        <v>-886</v>
      </c>
      <c r="F26" s="853" t="s">
        <v>175</v>
      </c>
      <c r="G26" s="162">
        <v>-886</v>
      </c>
    </row>
    <row r="27" spans="2:7" ht="15.5" x14ac:dyDescent="0.35">
      <c r="B27" s="1"/>
      <c r="C27" s="83" t="s">
        <v>1272</v>
      </c>
      <c r="D27" s="853" t="s">
        <v>175</v>
      </c>
      <c r="E27" s="162">
        <v>307</v>
      </c>
      <c r="F27" s="853" t="s">
        <v>175</v>
      </c>
      <c r="G27" s="162">
        <v>307</v>
      </c>
    </row>
    <row r="28" spans="2:7" ht="15.5" x14ac:dyDescent="0.35">
      <c r="B28" s="1"/>
      <c r="C28" s="83" t="s">
        <v>1273</v>
      </c>
      <c r="D28" s="853"/>
      <c r="E28" s="162"/>
      <c r="F28" s="853"/>
      <c r="G28" s="162"/>
    </row>
    <row r="29" spans="2:7" ht="15.5" x14ac:dyDescent="0.35">
      <c r="B29" s="1"/>
      <c r="C29" s="83" t="s">
        <v>1274</v>
      </c>
      <c r="D29" s="853">
        <v>4288756</v>
      </c>
      <c r="E29" s="162">
        <v>4449624</v>
      </c>
      <c r="F29" s="853">
        <v>79192</v>
      </c>
      <c r="G29" s="162">
        <v>66153</v>
      </c>
    </row>
    <row r="30" spans="2:7" ht="15.5" x14ac:dyDescent="0.35">
      <c r="B30" s="1"/>
      <c r="C30" s="83" t="s">
        <v>1275</v>
      </c>
      <c r="D30" s="740">
        <v>-4620270</v>
      </c>
      <c r="E30" s="81">
        <v>-4778084</v>
      </c>
      <c r="F30" s="853">
        <v>-226835</v>
      </c>
      <c r="G30" s="162">
        <v>-215549</v>
      </c>
    </row>
    <row r="31" spans="2:7" ht="15.5" x14ac:dyDescent="0.35">
      <c r="B31" s="1"/>
      <c r="C31" s="150" t="s">
        <v>1276</v>
      </c>
      <c r="D31" s="854">
        <v>-8200</v>
      </c>
      <c r="E31" s="163">
        <v>-7372</v>
      </c>
      <c r="F31" s="854">
        <v>-144201</v>
      </c>
      <c r="G31" s="163">
        <v>-24089</v>
      </c>
    </row>
    <row r="32" spans="2:7" ht="15.5" x14ac:dyDescent="0.35">
      <c r="B32" s="1"/>
      <c r="C32" s="80" t="s">
        <v>1277</v>
      </c>
      <c r="D32" s="853">
        <v>1381608</v>
      </c>
      <c r="E32" s="162">
        <f>SUM(E13:E31)</f>
        <v>1110777</v>
      </c>
      <c r="F32" s="853">
        <f>SUM(F13:F31)</f>
        <v>1383688</v>
      </c>
      <c r="G32" s="162">
        <f>SUM(G13:G31)</f>
        <v>1096434</v>
      </c>
    </row>
    <row r="33" spans="2:7" ht="15.5" x14ac:dyDescent="0.35">
      <c r="B33" s="1"/>
      <c r="C33" s="83" t="s">
        <v>1278</v>
      </c>
      <c r="D33" s="853"/>
      <c r="E33" s="162"/>
      <c r="F33" s="853"/>
      <c r="G33" s="162"/>
    </row>
    <row r="34" spans="2:7" ht="15.5" x14ac:dyDescent="0.35">
      <c r="B34" s="1"/>
      <c r="C34" s="83" t="s">
        <v>1279</v>
      </c>
      <c r="D34" s="853">
        <v>-78856</v>
      </c>
      <c r="E34" s="162">
        <v>-10206</v>
      </c>
      <c r="F34" s="853">
        <v>-74876</v>
      </c>
      <c r="G34" s="162">
        <v>64071</v>
      </c>
    </row>
    <row r="35" spans="2:7" ht="15.5" x14ac:dyDescent="0.35">
      <c r="B35" s="1"/>
      <c r="C35" s="150" t="s">
        <v>1280</v>
      </c>
      <c r="D35" s="854">
        <v>-1063</v>
      </c>
      <c r="E35" s="163">
        <v>-43412</v>
      </c>
      <c r="F35" s="854">
        <v>-6664</v>
      </c>
      <c r="G35" s="163">
        <v>-32943</v>
      </c>
    </row>
    <row r="36" spans="2:7" ht="16" thickBot="1" x14ac:dyDescent="0.4">
      <c r="B36" s="1"/>
      <c r="C36" s="513" t="s">
        <v>251</v>
      </c>
      <c r="D36" s="855">
        <f>SUM(D32:D35)</f>
        <v>1301689</v>
      </c>
      <c r="E36" s="469">
        <f>SUM(E32:E35)</f>
        <v>1057159</v>
      </c>
      <c r="F36" s="855">
        <f>SUM(F32:F35)</f>
        <v>1302148</v>
      </c>
      <c r="G36" s="469">
        <f>SUM(G32:G35)</f>
        <v>1127562</v>
      </c>
    </row>
    <row r="37" spans="2:7" x14ac:dyDescent="0.35">
      <c r="B37" s="1"/>
      <c r="C37" s="1"/>
      <c r="D37" s="1"/>
      <c r="E37" s="1"/>
      <c r="F37" s="1"/>
      <c r="G37" s="1"/>
    </row>
  </sheetData>
  <mergeCells count="2">
    <mergeCell ref="D8:E8"/>
    <mergeCell ref="F8:G8"/>
  </mergeCells>
  <pageMargins left="0.7" right="0.7" top="0.75" bottom="0.75" header="0.3" footer="0.3"/>
  <pageSetup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350E-4163-40D8-971A-73613FDC65D9}">
  <dimension ref="B6:G27"/>
  <sheetViews>
    <sheetView showGridLines="0" zoomScale="70" zoomScaleNormal="70" workbookViewId="0">
      <selection activeCell="G22" sqref="G22"/>
    </sheetView>
  </sheetViews>
  <sheetFormatPr defaultRowHeight="14.5" x14ac:dyDescent="0.35"/>
  <cols>
    <col min="3" max="3" width="111.1796875" customWidth="1"/>
    <col min="4" max="7" width="15.7265625" customWidth="1"/>
  </cols>
  <sheetData>
    <row r="6" spans="2:7" ht="21.5" thickBot="1" x14ac:dyDescent="0.55000000000000004">
      <c r="B6" s="490"/>
      <c r="C6" s="1"/>
      <c r="D6" s="1228" t="s">
        <v>84</v>
      </c>
      <c r="E6" s="1228"/>
      <c r="F6" s="1228" t="s">
        <v>85</v>
      </c>
      <c r="G6" s="1228"/>
    </row>
    <row r="7" spans="2:7" ht="15.5" x14ac:dyDescent="0.35">
      <c r="B7" s="490"/>
      <c r="C7" s="1"/>
      <c r="D7" s="807">
        <v>2025</v>
      </c>
      <c r="E7" s="76">
        <v>2024</v>
      </c>
      <c r="F7" s="807">
        <v>2025</v>
      </c>
      <c r="G7" s="76">
        <v>2024</v>
      </c>
    </row>
    <row r="8" spans="2:7" ht="16" thickBot="1" x14ac:dyDescent="0.4">
      <c r="B8" s="490"/>
      <c r="C8" s="69"/>
      <c r="D8" s="781" t="s">
        <v>87</v>
      </c>
      <c r="E8" s="78" t="s">
        <v>87</v>
      </c>
      <c r="F8" s="781" t="s">
        <v>87</v>
      </c>
      <c r="G8" s="78" t="s">
        <v>87</v>
      </c>
    </row>
    <row r="9" spans="2:7" ht="26" x14ac:dyDescent="0.6">
      <c r="B9" s="500" t="s">
        <v>1257</v>
      </c>
      <c r="C9" s="499" t="s">
        <v>1281</v>
      </c>
      <c r="D9" s="1173"/>
      <c r="E9" s="1118"/>
      <c r="F9" s="1173"/>
      <c r="G9" s="1118"/>
    </row>
    <row r="10" spans="2:7" ht="21" x14ac:dyDescent="0.5">
      <c r="B10" s="571">
        <v>22.2</v>
      </c>
      <c r="C10" s="203" t="s">
        <v>269</v>
      </c>
      <c r="D10" s="1173"/>
      <c r="E10" s="1118"/>
      <c r="F10" s="752"/>
      <c r="G10" s="1118"/>
    </row>
    <row r="11" spans="2:7" ht="15.5" x14ac:dyDescent="0.35">
      <c r="B11" s="491"/>
      <c r="C11" s="1112" t="s">
        <v>1282</v>
      </c>
      <c r="D11" s="832">
        <v>-26462</v>
      </c>
      <c r="E11" s="492">
        <v>-830</v>
      </c>
      <c r="F11" s="832">
        <v>-23126</v>
      </c>
      <c r="G11" s="492">
        <v>-4054</v>
      </c>
    </row>
    <row r="12" spans="2:7" ht="15.5" x14ac:dyDescent="0.35">
      <c r="B12" s="491"/>
      <c r="C12" s="83" t="s">
        <v>1283</v>
      </c>
      <c r="D12" s="832">
        <v>-391384</v>
      </c>
      <c r="E12" s="492">
        <v>-324048</v>
      </c>
      <c r="F12" s="832">
        <v>-344087</v>
      </c>
      <c r="G12" s="492">
        <v>-277339</v>
      </c>
    </row>
    <row r="13" spans="2:7" ht="15.5" x14ac:dyDescent="0.35">
      <c r="B13" s="491"/>
      <c r="C13" s="150" t="s">
        <v>1284</v>
      </c>
      <c r="D13" s="833">
        <v>790</v>
      </c>
      <c r="E13" s="493">
        <v>26462</v>
      </c>
      <c r="F13" s="833">
        <v>3560</v>
      </c>
      <c r="G13" s="493">
        <v>23126</v>
      </c>
    </row>
    <row r="14" spans="2:7" ht="16" thickBot="1" x14ac:dyDescent="0.4">
      <c r="B14" s="74"/>
      <c r="C14" s="608"/>
      <c r="D14" s="862">
        <v>-417056</v>
      </c>
      <c r="E14" s="614">
        <v>-298417</v>
      </c>
      <c r="F14" s="862">
        <v>-363653</v>
      </c>
      <c r="G14" s="614">
        <v>-258268</v>
      </c>
    </row>
    <row r="15" spans="2:7" ht="21" x14ac:dyDescent="0.5">
      <c r="B15" s="571">
        <v>22.3</v>
      </c>
      <c r="C15" s="203" t="s">
        <v>1285</v>
      </c>
      <c r="D15" s="832"/>
      <c r="E15" s="492"/>
      <c r="F15" s="832"/>
      <c r="G15" s="492"/>
    </row>
    <row r="16" spans="2:7" ht="15.5" x14ac:dyDescent="0.35">
      <c r="B16" s="491"/>
      <c r="C16" s="1112" t="s">
        <v>1286</v>
      </c>
      <c r="D16" s="832">
        <v>339561</v>
      </c>
      <c r="E16" s="492">
        <v>388020</v>
      </c>
      <c r="F16" s="832">
        <v>7450</v>
      </c>
      <c r="G16" s="492">
        <v>7887</v>
      </c>
    </row>
    <row r="17" spans="2:7" ht="17.5" x14ac:dyDescent="0.35">
      <c r="B17" s="491"/>
      <c r="C17" s="83" t="s">
        <v>1287</v>
      </c>
      <c r="D17" s="832">
        <v>4620270</v>
      </c>
      <c r="E17" s="492">
        <v>4778084</v>
      </c>
      <c r="F17" s="832">
        <v>226835</v>
      </c>
      <c r="G17" s="492">
        <v>215549</v>
      </c>
    </row>
    <row r="18" spans="2:7" ht="15.5" x14ac:dyDescent="0.35">
      <c r="B18" s="491"/>
      <c r="C18" s="83" t="s">
        <v>1288</v>
      </c>
      <c r="D18" s="832">
        <v>-358913</v>
      </c>
      <c r="E18" s="492">
        <v>-339561</v>
      </c>
      <c r="F18" s="832">
        <v>-6225</v>
      </c>
      <c r="G18" s="492">
        <v>-7450</v>
      </c>
    </row>
    <row r="19" spans="2:7" ht="15.5" x14ac:dyDescent="0.35">
      <c r="B19" s="491"/>
      <c r="C19" s="150" t="s">
        <v>1289</v>
      </c>
      <c r="D19" s="833">
        <v>2400</v>
      </c>
      <c r="E19" s="493">
        <v>-6270</v>
      </c>
      <c r="F19" s="833">
        <v>2400</v>
      </c>
      <c r="G19" s="493">
        <v>-6270</v>
      </c>
    </row>
    <row r="20" spans="2:7" ht="16" thickBot="1" x14ac:dyDescent="0.4">
      <c r="B20" s="74"/>
      <c r="C20" s="513" t="s">
        <v>1290</v>
      </c>
      <c r="D20" s="862">
        <f>SUM(D16:D19)</f>
        <v>4603318</v>
      </c>
      <c r="E20" s="614">
        <f>SUM(E16:E19)</f>
        <v>4820273</v>
      </c>
      <c r="F20" s="862">
        <v>230461</v>
      </c>
      <c r="G20" s="614">
        <f>SUM(G16:G19)</f>
        <v>209716</v>
      </c>
    </row>
    <row r="21" spans="2:7" ht="21" x14ac:dyDescent="0.5">
      <c r="B21" s="571">
        <v>22.4</v>
      </c>
      <c r="C21" s="203" t="s">
        <v>1291</v>
      </c>
      <c r="D21" s="832"/>
      <c r="E21" s="492"/>
      <c r="F21" s="832"/>
      <c r="G21" s="492"/>
    </row>
    <row r="22" spans="2:7" ht="15.5" x14ac:dyDescent="0.35">
      <c r="B22" s="74"/>
      <c r="C22" s="83" t="s">
        <v>1292</v>
      </c>
      <c r="D22" s="832">
        <v>-349708</v>
      </c>
      <c r="E22" s="492">
        <v>-392045</v>
      </c>
      <c r="F22" s="832">
        <v>-14</v>
      </c>
      <c r="G22" s="492">
        <v>-5398</v>
      </c>
    </row>
    <row r="23" spans="2:7" ht="17.5" x14ac:dyDescent="0.35">
      <c r="B23" s="74"/>
      <c r="C23" s="83" t="s">
        <v>1293</v>
      </c>
      <c r="D23" s="832">
        <v>-4288756</v>
      </c>
      <c r="E23" s="492">
        <v>-4449624</v>
      </c>
      <c r="F23" s="832">
        <v>-79192</v>
      </c>
      <c r="G23" s="492">
        <v>-66153</v>
      </c>
    </row>
    <row r="24" spans="2:7" ht="15.5" x14ac:dyDescent="0.35">
      <c r="B24" s="74"/>
      <c r="C24" s="150" t="s">
        <v>1294</v>
      </c>
      <c r="D24" s="833">
        <v>371311</v>
      </c>
      <c r="E24" s="493">
        <v>349708</v>
      </c>
      <c r="F24" s="833">
        <v>5573</v>
      </c>
      <c r="G24" s="493">
        <v>14</v>
      </c>
    </row>
    <row r="25" spans="2:7" ht="16" thickBot="1" x14ac:dyDescent="0.4">
      <c r="B25" s="74"/>
      <c r="C25" s="513" t="s">
        <v>1295</v>
      </c>
      <c r="D25" s="862">
        <v>-4267154</v>
      </c>
      <c r="E25" s="614">
        <f>SUM(E22:E24)</f>
        <v>-4491961</v>
      </c>
      <c r="F25" s="862">
        <f>SUM(F22:F24)</f>
        <v>-73633</v>
      </c>
      <c r="G25" s="614">
        <f>SUM(G22:G24)</f>
        <v>-71537</v>
      </c>
    </row>
    <row r="26" spans="2:7" x14ac:dyDescent="0.35">
      <c r="B26" s="1"/>
      <c r="C26" s="1"/>
      <c r="D26" s="1"/>
      <c r="E26" s="1"/>
      <c r="F26" s="1"/>
      <c r="G26" s="1"/>
    </row>
    <row r="27" spans="2:7" ht="16" x14ac:dyDescent="0.4">
      <c r="C27" s="75"/>
    </row>
  </sheetData>
  <mergeCells count="2">
    <mergeCell ref="D6:E6"/>
    <mergeCell ref="F6:G6"/>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C4864-4120-434D-8E2C-B8B2F3E56D84}">
  <dimension ref="B7:N38"/>
  <sheetViews>
    <sheetView showGridLines="0" zoomScale="70" zoomScaleNormal="70" workbookViewId="0">
      <selection activeCell="S25" sqref="S25"/>
    </sheetView>
  </sheetViews>
  <sheetFormatPr defaultRowHeight="14.5" x14ac:dyDescent="0.35"/>
  <cols>
    <col min="3" max="3" width="14.7265625" customWidth="1"/>
    <col min="4" max="4" width="29" customWidth="1"/>
    <col min="5" max="5" width="20.453125" customWidth="1"/>
    <col min="6" max="14" width="12.7265625" customWidth="1"/>
  </cols>
  <sheetData>
    <row r="7" spans="2:14" ht="15.5" x14ac:dyDescent="0.35">
      <c r="B7" s="1"/>
      <c r="C7" s="1"/>
      <c r="D7" s="1"/>
      <c r="E7" s="1"/>
      <c r="F7" s="1172"/>
      <c r="G7" s="1172"/>
      <c r="H7" s="1172"/>
      <c r="I7" s="1172"/>
      <c r="J7" s="1172"/>
      <c r="K7" s="1172"/>
      <c r="L7" s="1172"/>
      <c r="M7" s="1172"/>
      <c r="N7" s="807" t="s">
        <v>8</v>
      </c>
    </row>
    <row r="8" spans="2:14" s="101" customFormat="1" ht="15.5" x14ac:dyDescent="0.35">
      <c r="B8" s="51"/>
      <c r="C8" s="51"/>
      <c r="D8" s="51"/>
      <c r="E8" s="51"/>
      <c r="F8" s="807"/>
      <c r="G8" s="807" t="s">
        <v>1296</v>
      </c>
      <c r="H8" s="807"/>
      <c r="I8" s="807"/>
      <c r="J8" s="807"/>
      <c r="K8" s="807"/>
      <c r="L8" s="807" t="s">
        <v>8</v>
      </c>
      <c r="M8" s="807" t="s">
        <v>8</v>
      </c>
      <c r="N8" s="807" t="s">
        <v>1297</v>
      </c>
    </row>
    <row r="9" spans="2:14" s="101" customFormat="1" ht="15.5" x14ac:dyDescent="0.35">
      <c r="B9" s="51"/>
      <c r="C9" s="51"/>
      <c r="D9" s="51"/>
      <c r="E9" s="51"/>
      <c r="F9" s="807"/>
      <c r="G9" s="807" t="s">
        <v>1298</v>
      </c>
      <c r="H9" s="807" t="s">
        <v>1299</v>
      </c>
      <c r="I9" s="807" t="s">
        <v>8</v>
      </c>
      <c r="J9" s="807"/>
      <c r="K9" s="807" t="s">
        <v>8</v>
      </c>
      <c r="L9" s="807" t="s">
        <v>1300</v>
      </c>
      <c r="M9" s="807" t="s">
        <v>1301</v>
      </c>
      <c r="N9" s="807" t="s">
        <v>47</v>
      </c>
    </row>
    <row r="10" spans="2:14" s="101" customFormat="1" ht="17.5" x14ac:dyDescent="0.35">
      <c r="B10" s="51"/>
      <c r="C10" s="51"/>
      <c r="D10" s="51"/>
      <c r="E10" s="51"/>
      <c r="F10" s="807" t="s">
        <v>1302</v>
      </c>
      <c r="G10" s="807" t="s">
        <v>1303</v>
      </c>
      <c r="H10" s="807" t="s">
        <v>1304</v>
      </c>
      <c r="I10" s="807" t="s">
        <v>1305</v>
      </c>
      <c r="J10" s="807" t="s">
        <v>1306</v>
      </c>
      <c r="K10" s="807" t="s">
        <v>1307</v>
      </c>
      <c r="L10" s="807" t="s">
        <v>1308</v>
      </c>
      <c r="M10" s="807" t="s">
        <v>1309</v>
      </c>
      <c r="N10" s="807" t="s">
        <v>1310</v>
      </c>
    </row>
    <row r="11" spans="2:14" s="101" customFormat="1" ht="17.5" x14ac:dyDescent="0.35">
      <c r="B11" s="51"/>
      <c r="C11" s="51"/>
      <c r="D11" s="51"/>
      <c r="E11" s="51"/>
      <c r="F11" s="807" t="s">
        <v>1311</v>
      </c>
      <c r="G11" s="807" t="s">
        <v>1312</v>
      </c>
      <c r="H11" s="807" t="s">
        <v>1309</v>
      </c>
      <c r="I11" s="807" t="s">
        <v>1313</v>
      </c>
      <c r="J11" s="807" t="s">
        <v>1314</v>
      </c>
      <c r="K11" s="807" t="s">
        <v>1315</v>
      </c>
      <c r="L11" s="807" t="s">
        <v>1316</v>
      </c>
      <c r="M11" s="807" t="s">
        <v>1317</v>
      </c>
      <c r="N11" s="807" t="s">
        <v>1318</v>
      </c>
    </row>
    <row r="12" spans="2:14" s="101" customFormat="1" ht="18" thickBot="1" x14ac:dyDescent="0.4">
      <c r="B12" s="51"/>
      <c r="C12" s="216"/>
      <c r="D12" s="216"/>
      <c r="E12" s="216"/>
      <c r="F12" s="781" t="s">
        <v>87</v>
      </c>
      <c r="G12" s="781" t="s">
        <v>87</v>
      </c>
      <c r="H12" s="781" t="s">
        <v>87</v>
      </c>
      <c r="I12" s="781" t="s">
        <v>87</v>
      </c>
      <c r="J12" s="781" t="s">
        <v>87</v>
      </c>
      <c r="K12" s="781" t="s">
        <v>87</v>
      </c>
      <c r="L12" s="781" t="s">
        <v>87</v>
      </c>
      <c r="M12" s="781" t="s">
        <v>87</v>
      </c>
      <c r="N12" s="781" t="s">
        <v>1319</v>
      </c>
    </row>
    <row r="13" spans="2:14" ht="26" x14ac:dyDescent="0.6">
      <c r="B13" s="500" t="s">
        <v>1320</v>
      </c>
      <c r="C13" s="499" t="s">
        <v>1321</v>
      </c>
      <c r="D13" s="1144"/>
      <c r="E13" s="1"/>
      <c r="F13" s="1183"/>
      <c r="G13" s="1183"/>
      <c r="H13" s="1183"/>
      <c r="I13" s="1183"/>
      <c r="J13" s="1183"/>
      <c r="K13" s="1183"/>
      <c r="L13" s="1183"/>
      <c r="M13" s="1183"/>
      <c r="N13" s="1183"/>
    </row>
    <row r="14" spans="2:14" ht="26" x14ac:dyDescent="0.6">
      <c r="B14" s="1144"/>
      <c r="C14" s="499" t="s">
        <v>1316</v>
      </c>
      <c r="D14" s="1144"/>
      <c r="E14" s="1"/>
      <c r="F14" s="1183"/>
      <c r="G14" s="1183"/>
      <c r="H14" s="1183"/>
      <c r="I14" s="1183"/>
      <c r="J14" s="1183"/>
      <c r="K14" s="1183"/>
      <c r="L14" s="1183"/>
      <c r="M14" s="1183"/>
      <c r="N14" s="1183"/>
    </row>
    <row r="15" spans="2:14" ht="24" x14ac:dyDescent="0.5">
      <c r="B15" s="571">
        <v>23.1</v>
      </c>
      <c r="C15" s="203" t="s">
        <v>1385</v>
      </c>
      <c r="D15" s="1145"/>
      <c r="E15" s="1"/>
      <c r="F15" s="1183"/>
      <c r="G15" s="1183"/>
      <c r="H15" s="1183"/>
      <c r="I15" s="1183"/>
      <c r="J15" s="1183"/>
      <c r="K15" s="1183"/>
      <c r="L15" s="1183"/>
      <c r="M15" s="1183"/>
      <c r="N15" s="1183"/>
    </row>
    <row r="16" spans="2:14" ht="21" x14ac:dyDescent="0.5">
      <c r="B16" s="571"/>
      <c r="C16" s="203" t="s">
        <v>1322</v>
      </c>
      <c r="D16" s="1145"/>
      <c r="E16" s="1"/>
      <c r="F16" s="1183"/>
      <c r="G16" s="1183"/>
      <c r="H16" s="1183"/>
      <c r="I16" s="1183"/>
      <c r="J16" s="1183"/>
      <c r="K16" s="1183"/>
      <c r="L16" s="1183"/>
      <c r="M16" s="1183"/>
      <c r="N16" s="1183"/>
    </row>
    <row r="17" spans="2:14" ht="15.5" x14ac:dyDescent="0.35">
      <c r="B17" s="1"/>
      <c r="C17" s="925">
        <v>2025</v>
      </c>
      <c r="D17" s="5"/>
      <c r="E17" s="1"/>
      <c r="F17" s="1183"/>
      <c r="G17" s="1183"/>
      <c r="H17" s="1183"/>
      <c r="I17" s="1183"/>
      <c r="J17" s="1183"/>
      <c r="K17" s="1183"/>
      <c r="L17" s="1183"/>
      <c r="M17" s="1183"/>
      <c r="N17" s="1183"/>
    </row>
    <row r="18" spans="2:14" ht="15.5" x14ac:dyDescent="0.35">
      <c r="B18" s="1"/>
      <c r="C18" s="5" t="s">
        <v>28</v>
      </c>
      <c r="D18" s="5" t="s">
        <v>1323</v>
      </c>
      <c r="E18" s="1"/>
      <c r="F18" s="878">
        <v>8381</v>
      </c>
      <c r="G18" s="881">
        <v>342</v>
      </c>
      <c r="H18" s="881">
        <v>57</v>
      </c>
      <c r="I18" s="881">
        <v>8780</v>
      </c>
      <c r="J18" s="881">
        <v>16200</v>
      </c>
      <c r="K18" s="881">
        <v>16200</v>
      </c>
      <c r="L18" s="881">
        <v>24980</v>
      </c>
      <c r="M18" s="881">
        <v>9615</v>
      </c>
      <c r="N18" s="1184">
        <v>184870</v>
      </c>
    </row>
    <row r="19" spans="2:14" ht="15.5" x14ac:dyDescent="0.35">
      <c r="B19" s="1"/>
      <c r="C19" s="5" t="s">
        <v>1324</v>
      </c>
      <c r="D19" s="5" t="s">
        <v>1325</v>
      </c>
      <c r="E19" s="1"/>
      <c r="F19" s="880">
        <v>5036</v>
      </c>
      <c r="G19" s="886">
        <v>217</v>
      </c>
      <c r="H19" s="886">
        <v>325</v>
      </c>
      <c r="I19" s="886">
        <v>5578</v>
      </c>
      <c r="J19" s="886">
        <v>6500</v>
      </c>
      <c r="K19" s="886">
        <v>6500</v>
      </c>
      <c r="L19" s="886">
        <v>12078</v>
      </c>
      <c r="M19" s="886">
        <v>0</v>
      </c>
      <c r="N19" s="1185">
        <v>87516</v>
      </c>
    </row>
    <row r="20" spans="2:14" ht="15.5" x14ac:dyDescent="0.35">
      <c r="B20" s="1"/>
      <c r="C20" s="57"/>
      <c r="D20" s="57"/>
      <c r="E20" s="213"/>
      <c r="F20" s="854"/>
      <c r="G20" s="854"/>
      <c r="H20" s="854"/>
      <c r="I20" s="854"/>
      <c r="J20" s="854"/>
      <c r="K20" s="854"/>
      <c r="L20" s="854"/>
      <c r="M20" s="854"/>
      <c r="N20" s="854"/>
    </row>
    <row r="21" spans="2:14" ht="15.5" x14ac:dyDescent="0.35">
      <c r="B21" s="1"/>
      <c r="C21" s="907"/>
      <c r="D21" s="907"/>
      <c r="E21" s="1146"/>
      <c r="F21" s="1186">
        <f t="shared" ref="F21:N21" si="0">SUM(F18:F20)</f>
        <v>13417</v>
      </c>
      <c r="G21" s="1186">
        <f t="shared" si="0"/>
        <v>559</v>
      </c>
      <c r="H21" s="1186">
        <f t="shared" si="0"/>
        <v>382</v>
      </c>
      <c r="I21" s="1186">
        <f t="shared" si="0"/>
        <v>14358</v>
      </c>
      <c r="J21" s="1186">
        <f t="shared" si="0"/>
        <v>22700</v>
      </c>
      <c r="K21" s="1186">
        <f t="shared" si="0"/>
        <v>22700</v>
      </c>
      <c r="L21" s="1186">
        <f t="shared" si="0"/>
        <v>37058</v>
      </c>
      <c r="M21" s="1186">
        <f t="shared" si="0"/>
        <v>9615</v>
      </c>
      <c r="N21" s="1186">
        <f t="shared" si="0"/>
        <v>272386</v>
      </c>
    </row>
    <row r="22" spans="2:14" ht="15.5" x14ac:dyDescent="0.35">
      <c r="B22" s="1"/>
      <c r="C22" s="925">
        <v>2024</v>
      </c>
      <c r="D22" s="5"/>
      <c r="E22" s="1"/>
      <c r="F22" s="1147"/>
      <c r="G22" s="1147"/>
      <c r="H22" s="1147"/>
      <c r="I22" s="1147"/>
      <c r="J22" s="1147"/>
      <c r="K22" s="1147"/>
      <c r="L22" s="1147"/>
      <c r="M22" s="1147"/>
      <c r="N22" s="1147"/>
    </row>
    <row r="23" spans="2:14" ht="15.5" x14ac:dyDescent="0.35">
      <c r="B23" s="1"/>
      <c r="C23" s="5" t="s">
        <v>28</v>
      </c>
      <c r="D23" s="5" t="s">
        <v>1323</v>
      </c>
      <c r="E23" s="1"/>
      <c r="F23" s="1148">
        <v>7945</v>
      </c>
      <c r="G23" s="1149">
        <v>324</v>
      </c>
      <c r="H23" s="1149">
        <v>52</v>
      </c>
      <c r="I23" s="1149">
        <v>8322</v>
      </c>
      <c r="J23" s="1149">
        <v>13700</v>
      </c>
      <c r="K23" s="1149">
        <v>13700</v>
      </c>
      <c r="L23" s="1149">
        <v>22022</v>
      </c>
      <c r="M23" s="1149">
        <v>4078</v>
      </c>
      <c r="N23" s="1150">
        <v>148310</v>
      </c>
    </row>
    <row r="24" spans="2:14" ht="15.5" x14ac:dyDescent="0.35">
      <c r="B24" s="1"/>
      <c r="C24" s="5" t="s">
        <v>1324</v>
      </c>
      <c r="D24" s="5" t="s">
        <v>1325</v>
      </c>
      <c r="E24" s="1"/>
      <c r="F24" s="1151">
        <v>4360</v>
      </c>
      <c r="G24" s="477">
        <v>189</v>
      </c>
      <c r="H24" s="477">
        <v>293</v>
      </c>
      <c r="I24" s="477">
        <v>4842</v>
      </c>
      <c r="J24" s="477">
        <v>4900</v>
      </c>
      <c r="K24" s="477">
        <v>4900</v>
      </c>
      <c r="L24" s="477">
        <v>9742</v>
      </c>
      <c r="M24" s="477">
        <v>0</v>
      </c>
      <c r="N24" s="1152">
        <v>60080</v>
      </c>
    </row>
    <row r="25" spans="2:14" ht="15.5" x14ac:dyDescent="0.35">
      <c r="B25" s="1"/>
      <c r="C25" s="213"/>
      <c r="D25" s="213"/>
      <c r="E25" s="213"/>
      <c r="F25" s="163"/>
      <c r="G25" s="163"/>
      <c r="H25" s="163"/>
      <c r="I25" s="163"/>
      <c r="J25" s="163"/>
      <c r="K25" s="163"/>
      <c r="L25" s="163"/>
      <c r="M25" s="163"/>
      <c r="N25" s="163"/>
    </row>
    <row r="26" spans="2:14" ht="15.5" x14ac:dyDescent="0.35">
      <c r="B26" s="1"/>
      <c r="C26" s="1146"/>
      <c r="D26" s="1146"/>
      <c r="E26" s="213"/>
      <c r="F26" s="163">
        <v>12306</v>
      </c>
      <c r="G26" s="163">
        <f t="shared" ref="G26:N26" si="1">SUM(G23:G25)</f>
        <v>513</v>
      </c>
      <c r="H26" s="163">
        <f t="shared" si="1"/>
        <v>345</v>
      </c>
      <c r="I26" s="163">
        <f t="shared" si="1"/>
        <v>13164</v>
      </c>
      <c r="J26" s="163">
        <f t="shared" si="1"/>
        <v>18600</v>
      </c>
      <c r="K26" s="163">
        <f t="shared" si="1"/>
        <v>18600</v>
      </c>
      <c r="L26" s="163">
        <f t="shared" si="1"/>
        <v>31764</v>
      </c>
      <c r="M26" s="163">
        <f t="shared" si="1"/>
        <v>4078</v>
      </c>
      <c r="N26" s="163">
        <f t="shared" si="1"/>
        <v>208390</v>
      </c>
    </row>
    <row r="27" spans="2:14" ht="21" x14ac:dyDescent="0.5">
      <c r="B27" s="571">
        <v>23.2</v>
      </c>
      <c r="C27" s="203" t="s">
        <v>1326</v>
      </c>
      <c r="D27" s="1145"/>
      <c r="E27" s="1"/>
      <c r="F27" s="1187"/>
      <c r="G27" s="1187"/>
      <c r="H27" s="1187"/>
      <c r="I27" s="1187"/>
      <c r="J27" s="1187"/>
      <c r="K27" s="1187"/>
      <c r="L27" s="1187"/>
      <c r="M27" s="1187"/>
      <c r="N27" s="1187"/>
    </row>
    <row r="28" spans="2:14" ht="21" x14ac:dyDescent="0.5">
      <c r="B28" s="571"/>
      <c r="C28" s="203" t="s">
        <v>1327</v>
      </c>
      <c r="D28" s="1145"/>
      <c r="E28" s="1"/>
      <c r="F28" s="1187"/>
      <c r="G28" s="1187"/>
      <c r="H28" s="1187"/>
      <c r="I28" s="1187"/>
      <c r="J28" s="1187"/>
      <c r="K28" s="1187"/>
      <c r="L28" s="1187"/>
      <c r="M28" s="1187"/>
      <c r="N28" s="1187"/>
    </row>
    <row r="29" spans="2:14" ht="15.5" x14ac:dyDescent="0.35">
      <c r="B29" s="1"/>
      <c r="C29" s="925">
        <v>2025</v>
      </c>
      <c r="D29" s="5"/>
      <c r="E29" s="1"/>
      <c r="F29" s="1187"/>
      <c r="G29" s="1187"/>
      <c r="H29" s="1187"/>
      <c r="I29" s="1187"/>
      <c r="J29" s="1187"/>
      <c r="K29" s="1187"/>
      <c r="L29" s="1187"/>
      <c r="M29" s="1187"/>
      <c r="N29" s="1187"/>
    </row>
    <row r="30" spans="2:14" ht="16.5" x14ac:dyDescent="0.35">
      <c r="B30" s="1"/>
      <c r="C30" s="5" t="s">
        <v>1328</v>
      </c>
      <c r="D30" s="5" t="s">
        <v>1329</v>
      </c>
      <c r="E30" s="1"/>
      <c r="F30" s="888">
        <v>4530</v>
      </c>
      <c r="G30" s="893">
        <v>267</v>
      </c>
      <c r="H30" s="893">
        <v>143</v>
      </c>
      <c r="I30" s="893">
        <v>4940</v>
      </c>
      <c r="J30" s="893">
        <v>4100</v>
      </c>
      <c r="K30" s="893">
        <v>4100</v>
      </c>
      <c r="L30" s="893">
        <v>9040</v>
      </c>
      <c r="M30" s="893">
        <v>4023</v>
      </c>
      <c r="N30" s="1188">
        <v>58234</v>
      </c>
    </row>
    <row r="31" spans="2:14" ht="15.5" x14ac:dyDescent="0.35">
      <c r="B31" s="1"/>
      <c r="C31" s="5" t="s">
        <v>37</v>
      </c>
      <c r="D31" s="5" t="s">
        <v>1330</v>
      </c>
      <c r="E31" s="1"/>
      <c r="F31" s="889">
        <v>3428</v>
      </c>
      <c r="G31" s="752">
        <v>181</v>
      </c>
      <c r="H31" s="752">
        <v>72</v>
      </c>
      <c r="I31" s="752">
        <v>3681</v>
      </c>
      <c r="J31" s="752">
        <v>2500</v>
      </c>
      <c r="K31" s="752">
        <v>2500</v>
      </c>
      <c r="L31" s="752">
        <v>6181</v>
      </c>
      <c r="M31" s="752">
        <v>2042</v>
      </c>
      <c r="N31" s="1189">
        <v>30990</v>
      </c>
    </row>
    <row r="32" spans="2:14" ht="15.5" x14ac:dyDescent="0.35">
      <c r="B32" s="1"/>
      <c r="C32" s="5" t="s">
        <v>1331</v>
      </c>
      <c r="D32" s="5" t="s">
        <v>1332</v>
      </c>
      <c r="E32" s="1"/>
      <c r="F32" s="889">
        <v>1181</v>
      </c>
      <c r="G32" s="752">
        <v>58</v>
      </c>
      <c r="H32" s="752">
        <v>2309</v>
      </c>
      <c r="I32" s="752">
        <v>3548</v>
      </c>
      <c r="J32" s="752" t="s">
        <v>175</v>
      </c>
      <c r="K32" s="752" t="s">
        <v>175</v>
      </c>
      <c r="L32" s="752">
        <v>3548</v>
      </c>
      <c r="M32" s="752">
        <v>2372</v>
      </c>
      <c r="N32" s="1189" t="s">
        <v>175</v>
      </c>
    </row>
    <row r="33" spans="2:14" ht="15.5" x14ac:dyDescent="0.35">
      <c r="B33" s="1"/>
      <c r="C33" s="5" t="s">
        <v>38</v>
      </c>
      <c r="D33" s="5" t="s">
        <v>1333</v>
      </c>
      <c r="E33" s="1"/>
      <c r="F33" s="889">
        <v>3852</v>
      </c>
      <c r="G33" s="752">
        <v>162</v>
      </c>
      <c r="H33" s="752">
        <v>143</v>
      </c>
      <c r="I33" s="752">
        <v>4157</v>
      </c>
      <c r="J33" s="752">
        <v>2920</v>
      </c>
      <c r="K33" s="752">
        <v>2920</v>
      </c>
      <c r="L33" s="752">
        <v>7077</v>
      </c>
      <c r="M33" s="752">
        <v>2264</v>
      </c>
      <c r="N33" s="1189">
        <v>49006</v>
      </c>
    </row>
    <row r="34" spans="2:14" ht="15.5" x14ac:dyDescent="0.35">
      <c r="B34" s="1"/>
      <c r="C34" s="5" t="s">
        <v>39</v>
      </c>
      <c r="D34" s="5" t="s">
        <v>1334</v>
      </c>
      <c r="E34" s="1"/>
      <c r="F34" s="889">
        <v>4763</v>
      </c>
      <c r="G34" s="752">
        <v>329</v>
      </c>
      <c r="H34" s="752">
        <v>395</v>
      </c>
      <c r="I34" s="752">
        <v>5487</v>
      </c>
      <c r="J34" s="752">
        <v>6500</v>
      </c>
      <c r="K34" s="752">
        <v>6500</v>
      </c>
      <c r="L34" s="752">
        <v>11987</v>
      </c>
      <c r="M34" s="752">
        <v>4053</v>
      </c>
      <c r="N34" s="1189">
        <v>64706</v>
      </c>
    </row>
    <row r="35" spans="2:14" ht="15.5" x14ac:dyDescent="0.35">
      <c r="B35" s="1"/>
      <c r="C35" s="5" t="s">
        <v>1335</v>
      </c>
      <c r="D35" s="5" t="s">
        <v>1336</v>
      </c>
      <c r="E35" s="1"/>
      <c r="F35" s="889">
        <v>2450</v>
      </c>
      <c r="G35" s="752">
        <v>102</v>
      </c>
      <c r="H35" s="752">
        <v>75</v>
      </c>
      <c r="I35" s="752">
        <v>2627</v>
      </c>
      <c r="J35" s="752">
        <v>1740</v>
      </c>
      <c r="K35" s="752">
        <v>1740</v>
      </c>
      <c r="L35" s="752">
        <v>4367</v>
      </c>
      <c r="M35" s="752" t="s">
        <v>175</v>
      </c>
      <c r="N35" s="1189">
        <v>22122</v>
      </c>
    </row>
    <row r="36" spans="2:14" ht="15.5" x14ac:dyDescent="0.35">
      <c r="B36" s="1"/>
      <c r="C36" s="5" t="s">
        <v>1337</v>
      </c>
      <c r="D36" s="5" t="s">
        <v>1338</v>
      </c>
      <c r="E36" s="1"/>
      <c r="F36" s="890">
        <v>4021</v>
      </c>
      <c r="G36" s="894">
        <v>173</v>
      </c>
      <c r="H36" s="894">
        <v>237</v>
      </c>
      <c r="I36" s="894">
        <v>4431</v>
      </c>
      <c r="J36" s="894">
        <v>4600</v>
      </c>
      <c r="K36" s="894">
        <v>4600</v>
      </c>
      <c r="L36" s="894">
        <v>9031</v>
      </c>
      <c r="M36" s="894" t="s">
        <v>175</v>
      </c>
      <c r="N36" s="1190">
        <v>62294</v>
      </c>
    </row>
    <row r="37" spans="2:14" ht="15.5" x14ac:dyDescent="0.35">
      <c r="B37" s="1"/>
      <c r="C37" s="213"/>
      <c r="D37" s="213"/>
      <c r="E37" s="213"/>
      <c r="F37" s="864"/>
      <c r="G37" s="864"/>
      <c r="H37" s="864"/>
      <c r="I37" s="864"/>
      <c r="J37" s="864"/>
      <c r="K37" s="864"/>
      <c r="L37" s="864"/>
      <c r="M37" s="864"/>
      <c r="N37" s="864"/>
    </row>
    <row r="38" spans="2:14" ht="16" thickBot="1" x14ac:dyDescent="0.4">
      <c r="B38" s="1"/>
      <c r="C38" s="609"/>
      <c r="D38" s="609"/>
      <c r="E38" s="609"/>
      <c r="F38" s="1181">
        <f t="shared" ref="F38:M38" si="2">SUM(F30:F37)</f>
        <v>24225</v>
      </c>
      <c r="G38" s="1181">
        <f t="shared" si="2"/>
        <v>1272</v>
      </c>
      <c r="H38" s="1181">
        <f t="shared" si="2"/>
        <v>3374</v>
      </c>
      <c r="I38" s="1181">
        <f t="shared" si="2"/>
        <v>28871</v>
      </c>
      <c r="J38" s="1181">
        <f t="shared" si="2"/>
        <v>22360</v>
      </c>
      <c r="K38" s="1181">
        <f t="shared" si="2"/>
        <v>22360</v>
      </c>
      <c r="L38" s="1181">
        <f t="shared" si="2"/>
        <v>51231</v>
      </c>
      <c r="M38" s="1181">
        <f t="shared" si="2"/>
        <v>14754</v>
      </c>
      <c r="N38" s="1181">
        <v>243108</v>
      </c>
    </row>
  </sheetData>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6C2C-8E37-47AD-A884-6A4FA3C2B0E0}">
  <dimension ref="B6:M26"/>
  <sheetViews>
    <sheetView showGridLines="0" zoomScale="70" zoomScaleNormal="70" workbookViewId="0">
      <selection activeCell="L41" sqref="L41"/>
    </sheetView>
  </sheetViews>
  <sheetFormatPr defaultRowHeight="14.5" x14ac:dyDescent="0.35"/>
  <cols>
    <col min="3" max="3" width="16.453125" customWidth="1"/>
    <col min="4" max="4" width="41.7265625" customWidth="1"/>
    <col min="6" max="6" width="12.26953125" customWidth="1"/>
    <col min="7" max="7" width="10.26953125" customWidth="1"/>
    <col min="8" max="8" width="12.7265625" customWidth="1"/>
    <col min="9" max="9" width="13" customWidth="1"/>
    <col min="10" max="10" width="12" customWidth="1"/>
    <col min="11" max="11" width="13.54296875" customWidth="1"/>
    <col min="12" max="12" width="11.453125" customWidth="1"/>
    <col min="13" max="13" width="10.26953125" customWidth="1"/>
  </cols>
  <sheetData>
    <row r="6" spans="2:13" ht="16" x14ac:dyDescent="0.4">
      <c r="E6" s="75"/>
      <c r="F6" s="75"/>
      <c r="G6" s="75"/>
      <c r="H6" s="75"/>
      <c r="I6" s="75"/>
      <c r="J6" s="75"/>
      <c r="K6" s="75"/>
      <c r="L6" s="75"/>
      <c r="M6" s="75"/>
    </row>
    <row r="7" spans="2:13" ht="15.5" x14ac:dyDescent="0.35">
      <c r="B7" s="51"/>
      <c r="C7" s="51"/>
      <c r="D7" s="51"/>
      <c r="E7" s="76"/>
      <c r="F7" s="76" t="s">
        <v>1296</v>
      </c>
      <c r="G7" s="76"/>
      <c r="H7" s="76"/>
      <c r="I7" s="76"/>
      <c r="J7" s="76"/>
      <c r="K7" s="76" t="s">
        <v>8</v>
      </c>
      <c r="L7" s="76" t="s">
        <v>8</v>
      </c>
      <c r="M7" s="76" t="s">
        <v>1297</v>
      </c>
    </row>
    <row r="8" spans="2:13" ht="15.5" x14ac:dyDescent="0.35">
      <c r="B8" s="51"/>
      <c r="C8" s="51"/>
      <c r="D8" s="51"/>
      <c r="E8" s="76"/>
      <c r="F8" s="76" t="s">
        <v>1298</v>
      </c>
      <c r="G8" s="76" t="s">
        <v>1299</v>
      </c>
      <c r="H8" s="76" t="s">
        <v>8</v>
      </c>
      <c r="I8" s="76"/>
      <c r="J8" s="76" t="s">
        <v>8</v>
      </c>
      <c r="K8" s="76" t="s">
        <v>1300</v>
      </c>
      <c r="L8" s="76" t="s">
        <v>1301</v>
      </c>
      <c r="M8" s="76" t="s">
        <v>47</v>
      </c>
    </row>
    <row r="9" spans="2:13" ht="17.5" x14ac:dyDescent="0.35">
      <c r="B9" s="51"/>
      <c r="C9" s="51"/>
      <c r="D9" s="51"/>
      <c r="E9" s="76" t="s">
        <v>1302</v>
      </c>
      <c r="F9" s="76" t="s">
        <v>1303</v>
      </c>
      <c r="G9" s="76" t="s">
        <v>1339</v>
      </c>
      <c r="H9" s="76" t="s">
        <v>1305</v>
      </c>
      <c r="I9" s="76" t="s">
        <v>1306</v>
      </c>
      <c r="J9" s="76" t="s">
        <v>1307</v>
      </c>
      <c r="K9" s="76" t="s">
        <v>1308</v>
      </c>
      <c r="L9" s="76" t="s">
        <v>1309</v>
      </c>
      <c r="M9" s="76" t="s">
        <v>1310</v>
      </c>
    </row>
    <row r="10" spans="2:13" ht="17.5" x14ac:dyDescent="0.35">
      <c r="B10" s="51"/>
      <c r="C10" s="51"/>
      <c r="D10" s="51"/>
      <c r="E10" s="76" t="s">
        <v>1340</v>
      </c>
      <c r="F10" s="76" t="s">
        <v>1341</v>
      </c>
      <c r="G10" s="76" t="s">
        <v>1309</v>
      </c>
      <c r="H10" s="76" t="s">
        <v>1313</v>
      </c>
      <c r="I10" s="76" t="s">
        <v>1342</v>
      </c>
      <c r="J10" s="76" t="s">
        <v>1315</v>
      </c>
      <c r="K10" s="76" t="s">
        <v>1316</v>
      </c>
      <c r="L10" s="76" t="s">
        <v>1317</v>
      </c>
      <c r="M10" s="76" t="s">
        <v>1318</v>
      </c>
    </row>
    <row r="11" spans="2:13" ht="18" thickBot="1" x14ac:dyDescent="0.4">
      <c r="B11" s="51"/>
      <c r="C11" s="216"/>
      <c r="D11" s="216"/>
      <c r="E11" s="78" t="s">
        <v>87</v>
      </c>
      <c r="F11" s="78" t="s">
        <v>87</v>
      </c>
      <c r="G11" s="78" t="s">
        <v>87</v>
      </c>
      <c r="H11" s="78" t="s">
        <v>87</v>
      </c>
      <c r="I11" s="78" t="s">
        <v>87</v>
      </c>
      <c r="J11" s="78" t="s">
        <v>87</v>
      </c>
      <c r="K11" s="78" t="s">
        <v>87</v>
      </c>
      <c r="L11" s="78" t="s">
        <v>87</v>
      </c>
      <c r="M11" s="78" t="s">
        <v>1343</v>
      </c>
    </row>
    <row r="12" spans="2:13" ht="26" x14ac:dyDescent="0.6">
      <c r="B12" s="500" t="s">
        <v>1320</v>
      </c>
      <c r="C12" s="499" t="s">
        <v>1321</v>
      </c>
      <c r="D12" s="1144"/>
      <c r="E12" s="74"/>
      <c r="F12" s="74"/>
      <c r="G12" s="74"/>
      <c r="H12" s="74"/>
      <c r="I12" s="74"/>
      <c r="J12" s="74"/>
      <c r="K12" s="74"/>
      <c r="L12" s="74"/>
      <c r="M12" s="74"/>
    </row>
    <row r="13" spans="2:13" ht="26" x14ac:dyDescent="0.6">
      <c r="B13" s="1144"/>
      <c r="C13" s="499" t="s">
        <v>1344</v>
      </c>
      <c r="D13" s="1144"/>
      <c r="E13" s="74"/>
      <c r="F13" s="74"/>
      <c r="G13" s="74"/>
      <c r="H13" s="74"/>
      <c r="I13" s="74"/>
      <c r="J13" s="74"/>
      <c r="K13" s="74"/>
      <c r="L13" s="74"/>
      <c r="M13" s="74"/>
    </row>
    <row r="14" spans="2:13" ht="21" x14ac:dyDescent="0.5">
      <c r="B14" s="571">
        <v>23.2</v>
      </c>
      <c r="C14" s="203" t="s">
        <v>1326</v>
      </c>
      <c r="D14" s="203"/>
      <c r="E14" s="74"/>
      <c r="F14" s="74"/>
      <c r="G14" s="74"/>
      <c r="H14" s="74"/>
      <c r="I14" s="74"/>
      <c r="J14" s="74"/>
      <c r="K14" s="74"/>
      <c r="L14" s="74"/>
      <c r="M14" s="74"/>
    </row>
    <row r="15" spans="2:13" ht="21" x14ac:dyDescent="0.5">
      <c r="B15" s="571"/>
      <c r="C15" s="203" t="s">
        <v>1345</v>
      </c>
      <c r="D15" s="203"/>
      <c r="E15" s="74"/>
      <c r="F15" s="74"/>
      <c r="G15" s="74"/>
      <c r="H15" s="74"/>
      <c r="I15" s="74"/>
      <c r="J15" s="74"/>
      <c r="K15" s="74"/>
      <c r="L15" s="74"/>
      <c r="M15" s="74"/>
    </row>
    <row r="16" spans="2:13" ht="15.5" x14ac:dyDescent="0.35">
      <c r="B16" s="1"/>
      <c r="C16" s="332">
        <v>2024</v>
      </c>
      <c r="D16" s="83"/>
      <c r="E16" s="83"/>
      <c r="F16" s="83"/>
      <c r="G16" s="83"/>
      <c r="H16" s="83"/>
      <c r="I16" s="83"/>
      <c r="J16" s="83"/>
      <c r="K16" s="83"/>
      <c r="L16" s="83"/>
      <c r="M16" s="83"/>
    </row>
    <row r="17" spans="2:13" ht="17.5" x14ac:dyDescent="0.35">
      <c r="B17" s="1"/>
      <c r="C17" s="296" t="s">
        <v>1346</v>
      </c>
      <c r="D17" s="83" t="s">
        <v>1329</v>
      </c>
      <c r="E17" s="1153">
        <v>4264</v>
      </c>
      <c r="F17" s="1154">
        <v>252</v>
      </c>
      <c r="G17" s="1154">
        <v>166</v>
      </c>
      <c r="H17" s="1154">
        <v>4682</v>
      </c>
      <c r="I17" s="1154">
        <v>3387</v>
      </c>
      <c r="J17" s="1154">
        <v>3387</v>
      </c>
      <c r="K17" s="1154">
        <v>8069</v>
      </c>
      <c r="L17" s="1154">
        <v>1278</v>
      </c>
      <c r="M17" s="1155">
        <v>58398</v>
      </c>
    </row>
    <row r="18" spans="2:13" ht="14.5" customHeight="1" x14ac:dyDescent="0.35">
      <c r="B18" s="1"/>
      <c r="C18" s="296" t="s">
        <v>37</v>
      </c>
      <c r="D18" s="83" t="s">
        <v>1330</v>
      </c>
      <c r="E18" s="1156">
        <v>3246</v>
      </c>
      <c r="F18" s="492">
        <v>178</v>
      </c>
      <c r="G18" s="492">
        <v>65</v>
      </c>
      <c r="H18" s="492">
        <v>3489</v>
      </c>
      <c r="I18" s="492">
        <v>2200</v>
      </c>
      <c r="J18" s="492">
        <v>2200</v>
      </c>
      <c r="K18" s="492">
        <v>5689</v>
      </c>
      <c r="L18" s="492">
        <v>467</v>
      </c>
      <c r="M18" s="1157">
        <v>31082</v>
      </c>
    </row>
    <row r="19" spans="2:13" ht="15.5" x14ac:dyDescent="0.35">
      <c r="B19" s="1"/>
      <c r="C19" s="296" t="s">
        <v>1331</v>
      </c>
      <c r="D19" s="83" t="s">
        <v>1332</v>
      </c>
      <c r="E19" s="1156">
        <v>3890</v>
      </c>
      <c r="F19" s="492">
        <v>165</v>
      </c>
      <c r="G19" s="492">
        <v>191</v>
      </c>
      <c r="H19" s="492">
        <v>4246</v>
      </c>
      <c r="I19" s="492">
        <v>2000</v>
      </c>
      <c r="J19" s="492">
        <v>2000</v>
      </c>
      <c r="K19" s="492">
        <v>6246</v>
      </c>
      <c r="L19" s="492">
        <v>3394</v>
      </c>
      <c r="M19" s="1157">
        <v>45394</v>
      </c>
    </row>
    <row r="20" spans="2:13" ht="15.5" x14ac:dyDescent="0.35">
      <c r="B20" s="1"/>
      <c r="C20" s="296" t="s">
        <v>38</v>
      </c>
      <c r="D20" s="83" t="s">
        <v>1333</v>
      </c>
      <c r="E20" s="1156">
        <v>3655</v>
      </c>
      <c r="F20" s="492">
        <v>153</v>
      </c>
      <c r="G20" s="492">
        <v>132</v>
      </c>
      <c r="H20" s="492">
        <v>3940</v>
      </c>
      <c r="I20" s="492">
        <v>2535</v>
      </c>
      <c r="J20" s="492">
        <v>2535</v>
      </c>
      <c r="K20" s="492">
        <v>6475</v>
      </c>
      <c r="L20" s="492">
        <v>1028</v>
      </c>
      <c r="M20" s="1157">
        <v>49144</v>
      </c>
    </row>
    <row r="21" spans="2:13" ht="15.5" x14ac:dyDescent="0.35">
      <c r="B21" s="1"/>
      <c r="C21" s="83" t="s">
        <v>39</v>
      </c>
      <c r="D21" s="83" t="s">
        <v>1334</v>
      </c>
      <c r="E21" s="1156">
        <v>4533</v>
      </c>
      <c r="F21" s="492">
        <v>312</v>
      </c>
      <c r="G21" s="492">
        <v>357</v>
      </c>
      <c r="H21" s="492">
        <v>5202</v>
      </c>
      <c r="I21" s="492">
        <v>4750</v>
      </c>
      <c r="J21" s="492">
        <v>4750</v>
      </c>
      <c r="K21" s="492">
        <v>9952</v>
      </c>
      <c r="L21" s="492">
        <v>1185</v>
      </c>
      <c r="M21" s="1157">
        <v>64886</v>
      </c>
    </row>
    <row r="22" spans="2:13" ht="15.5" x14ac:dyDescent="0.35">
      <c r="B22" s="1"/>
      <c r="C22" s="83" t="s">
        <v>1335</v>
      </c>
      <c r="D22" s="83" t="s">
        <v>1336</v>
      </c>
      <c r="E22" s="1156">
        <v>2200</v>
      </c>
      <c r="F22" s="492">
        <v>92</v>
      </c>
      <c r="G22" s="492">
        <v>60</v>
      </c>
      <c r="H22" s="492">
        <v>2352</v>
      </c>
      <c r="I22" s="492">
        <v>1250</v>
      </c>
      <c r="J22" s="492">
        <v>1250</v>
      </c>
      <c r="K22" s="492">
        <v>3602</v>
      </c>
      <c r="L22" s="492">
        <v>333</v>
      </c>
      <c r="M22" s="1157">
        <v>20830</v>
      </c>
    </row>
    <row r="23" spans="2:13" ht="15.5" x14ac:dyDescent="0.35">
      <c r="B23" s="1"/>
      <c r="C23" s="83" t="s">
        <v>1337</v>
      </c>
      <c r="D23" s="83" t="s">
        <v>1338</v>
      </c>
      <c r="E23" s="1158">
        <v>3545</v>
      </c>
      <c r="F23" s="1159">
        <v>150</v>
      </c>
      <c r="G23" s="1159">
        <v>143</v>
      </c>
      <c r="H23" s="1159">
        <v>3838</v>
      </c>
      <c r="I23" s="1159">
        <v>3400</v>
      </c>
      <c r="J23" s="1159">
        <v>3400</v>
      </c>
      <c r="K23" s="1159">
        <v>7238</v>
      </c>
      <c r="L23" s="1159">
        <v>0</v>
      </c>
      <c r="M23" s="1160">
        <v>40804</v>
      </c>
    </row>
    <row r="24" spans="2:13" ht="15.5" x14ac:dyDescent="0.35">
      <c r="B24" s="1"/>
      <c r="C24" s="57"/>
      <c r="D24" s="57"/>
      <c r="E24" s="493"/>
      <c r="F24" s="493"/>
      <c r="G24" s="493"/>
      <c r="H24" s="493"/>
      <c r="I24" s="493"/>
      <c r="J24" s="493"/>
      <c r="K24" s="493"/>
      <c r="L24" s="493"/>
      <c r="M24" s="493"/>
    </row>
    <row r="25" spans="2:13" ht="16" thickBot="1" x14ac:dyDescent="0.4">
      <c r="B25" s="1"/>
      <c r="C25" s="1161"/>
      <c r="D25" s="1161"/>
      <c r="E25" s="614">
        <f t="shared" ref="E25:M25" si="0">SUM(E17:E24)</f>
        <v>25333</v>
      </c>
      <c r="F25" s="614">
        <f t="shared" si="0"/>
        <v>1302</v>
      </c>
      <c r="G25" s="614">
        <f t="shared" si="0"/>
        <v>1114</v>
      </c>
      <c r="H25" s="614">
        <f t="shared" si="0"/>
        <v>27749</v>
      </c>
      <c r="I25" s="614">
        <f t="shared" si="0"/>
        <v>19522</v>
      </c>
      <c r="J25" s="614">
        <f t="shared" si="0"/>
        <v>19522</v>
      </c>
      <c r="K25" s="614">
        <f t="shared" si="0"/>
        <v>47271</v>
      </c>
      <c r="L25" s="614">
        <f t="shared" si="0"/>
        <v>7685</v>
      </c>
      <c r="M25" s="614">
        <f t="shared" si="0"/>
        <v>310538</v>
      </c>
    </row>
    <row r="26" spans="2:13" x14ac:dyDescent="0.35">
      <c r="B26" s="1"/>
      <c r="C26" s="1"/>
      <c r="D26" s="1"/>
      <c r="E26" s="1"/>
      <c r="F26" s="1"/>
      <c r="G26" s="1"/>
      <c r="H26" s="1"/>
      <c r="I26" s="1"/>
      <c r="J26" s="1"/>
      <c r="K26" s="1"/>
      <c r="L26" s="1"/>
      <c r="M26" s="1"/>
    </row>
  </sheetData>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8A00-2BB1-4B35-BB65-DCBFD674975C}">
  <dimension ref="B8:G40"/>
  <sheetViews>
    <sheetView showGridLines="0" zoomScale="70" zoomScaleNormal="70" workbookViewId="0">
      <selection activeCell="D20" sqref="D20"/>
    </sheetView>
  </sheetViews>
  <sheetFormatPr defaultRowHeight="14.5" x14ac:dyDescent="0.35"/>
  <cols>
    <col min="2" max="2" width="8.7265625" customWidth="1"/>
    <col min="3" max="3" width="18.453125" customWidth="1"/>
    <col min="4" max="4" width="119" customWidth="1"/>
    <col min="5" max="5" width="13.26953125" customWidth="1"/>
    <col min="6" max="6" width="12.7265625" customWidth="1"/>
    <col min="7" max="7" width="13" customWidth="1"/>
  </cols>
  <sheetData>
    <row r="8" spans="2:7" ht="15.5" x14ac:dyDescent="0.35">
      <c r="B8" s="74"/>
      <c r="C8" s="74"/>
      <c r="D8" s="74"/>
      <c r="E8" s="681"/>
      <c r="F8" s="681" t="s">
        <v>1347</v>
      </c>
      <c r="G8" s="681" t="s">
        <v>1348</v>
      </c>
    </row>
    <row r="9" spans="2:7" ht="15.5" x14ac:dyDescent="0.35">
      <c r="B9" s="74"/>
      <c r="C9" s="74"/>
      <c r="D9" s="74"/>
      <c r="E9" s="681"/>
      <c r="F9" s="681" t="s">
        <v>1349</v>
      </c>
      <c r="G9" s="681" t="s">
        <v>1349</v>
      </c>
    </row>
    <row r="10" spans="2:7" ht="15.5" x14ac:dyDescent="0.35">
      <c r="B10" s="74"/>
      <c r="C10" s="74"/>
      <c r="D10" s="74"/>
      <c r="E10" s="681" t="s">
        <v>8</v>
      </c>
      <c r="F10" s="681" t="s">
        <v>1350</v>
      </c>
      <c r="G10" s="681" t="s">
        <v>1350</v>
      </c>
    </row>
    <row r="11" spans="2:7" ht="16" thickBot="1" x14ac:dyDescent="0.4">
      <c r="B11" s="74"/>
      <c r="C11" s="77"/>
      <c r="D11" s="77"/>
      <c r="E11" s="682" t="s">
        <v>87</v>
      </c>
      <c r="F11" s="682" t="s">
        <v>87</v>
      </c>
      <c r="G11" s="682" t="s">
        <v>87</v>
      </c>
    </row>
    <row r="12" spans="2:7" ht="26" x14ac:dyDescent="0.6">
      <c r="B12" s="605" t="s">
        <v>1320</v>
      </c>
      <c r="C12" s="1162" t="s">
        <v>1351</v>
      </c>
      <c r="D12" s="606"/>
      <c r="E12" s="1191"/>
      <c r="F12" s="1191"/>
      <c r="G12" s="1191"/>
    </row>
    <row r="13" spans="2:7" ht="21" x14ac:dyDescent="0.5">
      <c r="B13" s="571">
        <v>23.3</v>
      </c>
      <c r="C13" s="203" t="s">
        <v>1352</v>
      </c>
      <c r="D13" s="1145"/>
      <c r="E13" s="1191"/>
      <c r="F13" s="1191"/>
      <c r="G13" s="1191"/>
    </row>
    <row r="14" spans="2:7" ht="17.5" x14ac:dyDescent="0.35">
      <c r="B14" s="74"/>
      <c r="C14" s="1163" t="s">
        <v>1353</v>
      </c>
      <c r="D14" s="83"/>
      <c r="E14" s="1191"/>
      <c r="F14" s="1191"/>
      <c r="G14" s="1191"/>
    </row>
    <row r="15" spans="2:7" ht="15.5" x14ac:dyDescent="0.35">
      <c r="B15" s="74"/>
      <c r="C15" s="83" t="s">
        <v>1354</v>
      </c>
      <c r="D15" s="83" t="s">
        <v>1386</v>
      </c>
      <c r="E15" s="853">
        <v>1989</v>
      </c>
      <c r="F15" s="853">
        <v>535</v>
      </c>
      <c r="G15" s="853">
        <v>1454</v>
      </c>
    </row>
    <row r="16" spans="2:7" ht="15.5" x14ac:dyDescent="0.35">
      <c r="B16" s="74"/>
      <c r="C16" s="83" t="s">
        <v>1356</v>
      </c>
      <c r="D16" s="83" t="s">
        <v>1357</v>
      </c>
      <c r="E16" s="853">
        <v>1230</v>
      </c>
      <c r="F16" s="853">
        <v>535</v>
      </c>
      <c r="G16" s="853">
        <v>695</v>
      </c>
    </row>
    <row r="17" spans="2:7" ht="15.5" x14ac:dyDescent="0.35">
      <c r="B17" s="74"/>
      <c r="C17" s="83" t="s">
        <v>1358</v>
      </c>
      <c r="D17" s="83" t="s">
        <v>1357</v>
      </c>
      <c r="E17" s="853">
        <v>1013</v>
      </c>
      <c r="F17" s="853">
        <v>535</v>
      </c>
      <c r="G17" s="853">
        <v>478</v>
      </c>
    </row>
    <row r="18" spans="2:7" ht="17.5" x14ac:dyDescent="0.35">
      <c r="B18" s="74"/>
      <c r="C18" s="83" t="s">
        <v>1387</v>
      </c>
      <c r="D18" s="83" t="s">
        <v>1360</v>
      </c>
      <c r="E18" s="853">
        <v>874</v>
      </c>
      <c r="F18" s="853">
        <v>196</v>
      </c>
      <c r="G18" s="853">
        <v>677</v>
      </c>
    </row>
    <row r="19" spans="2:7" ht="15.5" x14ac:dyDescent="0.35">
      <c r="B19" s="74"/>
      <c r="C19" s="83" t="s">
        <v>1361</v>
      </c>
      <c r="D19" s="83" t="s">
        <v>1357</v>
      </c>
      <c r="E19" s="853">
        <v>1568</v>
      </c>
      <c r="F19" s="853">
        <v>535</v>
      </c>
      <c r="G19" s="853">
        <v>1033</v>
      </c>
    </row>
    <row r="20" spans="2:7" ht="15.5" x14ac:dyDescent="0.35">
      <c r="B20" s="74"/>
      <c r="C20" s="83" t="s">
        <v>1362</v>
      </c>
      <c r="D20" s="83" t="s">
        <v>1357</v>
      </c>
      <c r="E20" s="853">
        <v>1520</v>
      </c>
      <c r="F20" s="853">
        <v>535</v>
      </c>
      <c r="G20" s="853">
        <v>985</v>
      </c>
    </row>
    <row r="21" spans="2:7" ht="15.5" x14ac:dyDescent="0.35">
      <c r="B21" s="74"/>
      <c r="C21" s="83" t="s">
        <v>1363</v>
      </c>
      <c r="D21" s="83" t="s">
        <v>1364</v>
      </c>
      <c r="E21" s="853">
        <v>1591</v>
      </c>
      <c r="F21" s="853">
        <v>535</v>
      </c>
      <c r="G21" s="853">
        <v>1056</v>
      </c>
    </row>
    <row r="22" spans="2:7" ht="15.5" x14ac:dyDescent="0.35">
      <c r="B22" s="74"/>
      <c r="C22" s="83" t="s">
        <v>1388</v>
      </c>
      <c r="D22" s="83" t="s">
        <v>1357</v>
      </c>
      <c r="E22" s="853">
        <v>1123</v>
      </c>
      <c r="F22" s="853">
        <v>535</v>
      </c>
      <c r="G22" s="853">
        <v>588</v>
      </c>
    </row>
    <row r="23" spans="2:7" ht="15.5" x14ac:dyDescent="0.35">
      <c r="B23" s="74"/>
      <c r="C23" s="83" t="s">
        <v>1365</v>
      </c>
      <c r="D23" s="83" t="s">
        <v>1366</v>
      </c>
      <c r="E23" s="853">
        <v>3050</v>
      </c>
      <c r="F23" s="853">
        <v>535</v>
      </c>
      <c r="G23" s="853">
        <v>2515</v>
      </c>
    </row>
    <row r="24" spans="2:7" ht="7.9" customHeight="1" x14ac:dyDescent="0.35">
      <c r="B24" s="74"/>
      <c r="C24" s="150"/>
      <c r="D24" s="150"/>
      <c r="E24" s="854"/>
      <c r="F24" s="854"/>
      <c r="G24" s="854"/>
    </row>
    <row r="25" spans="2:7" ht="16" thickBot="1" x14ac:dyDescent="0.4">
      <c r="B25" s="74"/>
      <c r="C25" s="557" t="s">
        <v>1367</v>
      </c>
      <c r="D25" s="513"/>
      <c r="E25" s="855">
        <f>SUM(E15:E24)</f>
        <v>13958</v>
      </c>
      <c r="F25" s="855">
        <f>SUM(F15:F24)</f>
        <v>4476</v>
      </c>
      <c r="G25" s="855">
        <f>SUM(G15:G23)</f>
        <v>9481</v>
      </c>
    </row>
    <row r="26" spans="2:7" ht="17.5" x14ac:dyDescent="0.35">
      <c r="B26" s="74"/>
      <c r="C26" s="327" t="s">
        <v>1368</v>
      </c>
      <c r="D26" s="83"/>
      <c r="E26" s="1164"/>
      <c r="F26" s="1164"/>
      <c r="G26" s="1164"/>
    </row>
    <row r="27" spans="2:7" ht="15.5" x14ac:dyDescent="0.35">
      <c r="B27" s="74"/>
      <c r="C27" s="83" t="s">
        <v>1354</v>
      </c>
      <c r="D27" s="83" t="s">
        <v>1355</v>
      </c>
      <c r="E27" s="162">
        <v>1488</v>
      </c>
      <c r="F27" s="162">
        <v>515</v>
      </c>
      <c r="G27" s="162">
        <v>973</v>
      </c>
    </row>
    <row r="28" spans="2:7" ht="15.5" x14ac:dyDescent="0.35">
      <c r="B28" s="74"/>
      <c r="C28" s="83" t="s">
        <v>1356</v>
      </c>
      <c r="D28" s="83" t="s">
        <v>1357</v>
      </c>
      <c r="E28" s="162">
        <v>392</v>
      </c>
      <c r="F28" s="162">
        <v>172</v>
      </c>
      <c r="G28" s="162">
        <v>220</v>
      </c>
    </row>
    <row r="29" spans="2:7" ht="15.5" x14ac:dyDescent="0.35">
      <c r="B29" s="74"/>
      <c r="C29" s="83" t="s">
        <v>1358</v>
      </c>
      <c r="D29" s="83" t="s">
        <v>1357</v>
      </c>
      <c r="E29" s="162">
        <v>851</v>
      </c>
      <c r="F29" s="162">
        <v>515</v>
      </c>
      <c r="G29" s="162">
        <v>336</v>
      </c>
    </row>
    <row r="30" spans="2:7" ht="15.5" x14ac:dyDescent="0.35">
      <c r="B30" s="74"/>
      <c r="C30" s="83" t="s">
        <v>1359</v>
      </c>
      <c r="D30" s="83" t="s">
        <v>1360</v>
      </c>
      <c r="E30" s="162">
        <v>2246</v>
      </c>
      <c r="F30" s="162">
        <v>515</v>
      </c>
      <c r="G30" s="162">
        <v>1731</v>
      </c>
    </row>
    <row r="31" spans="2:7" ht="15.5" x14ac:dyDescent="0.35">
      <c r="B31" s="74"/>
      <c r="C31" s="83" t="s">
        <v>1361</v>
      </c>
      <c r="D31" s="83" t="s">
        <v>1357</v>
      </c>
      <c r="E31" s="162">
        <v>1490</v>
      </c>
      <c r="F31" s="162">
        <v>515</v>
      </c>
      <c r="G31" s="162">
        <v>975</v>
      </c>
    </row>
    <row r="32" spans="2:7" ht="15.5" x14ac:dyDescent="0.35">
      <c r="B32" s="74"/>
      <c r="C32" s="83" t="s">
        <v>1362</v>
      </c>
      <c r="D32" s="83" t="s">
        <v>1357</v>
      </c>
      <c r="E32" s="162">
        <v>1335</v>
      </c>
      <c r="F32" s="162">
        <v>515</v>
      </c>
      <c r="G32" s="162">
        <v>820</v>
      </c>
    </row>
    <row r="33" spans="2:7" ht="15.5" x14ac:dyDescent="0.35">
      <c r="B33" s="74"/>
      <c r="C33" s="83" t="s">
        <v>1363</v>
      </c>
      <c r="D33" s="83" t="s">
        <v>1364</v>
      </c>
      <c r="E33" s="162">
        <v>1405</v>
      </c>
      <c r="F33" s="162">
        <v>515</v>
      </c>
      <c r="G33" s="162">
        <v>890</v>
      </c>
    </row>
    <row r="34" spans="2:7" ht="15.5" x14ac:dyDescent="0.35">
      <c r="B34" s="74"/>
      <c r="C34" s="83" t="s">
        <v>1388</v>
      </c>
      <c r="D34" s="83" t="s">
        <v>1357</v>
      </c>
      <c r="E34" s="162">
        <v>300</v>
      </c>
      <c r="F34" s="162">
        <v>172</v>
      </c>
      <c r="G34" s="162">
        <v>128</v>
      </c>
    </row>
    <row r="35" spans="2:7" ht="15.5" x14ac:dyDescent="0.35">
      <c r="B35" s="74"/>
      <c r="C35" s="83" t="s">
        <v>1365</v>
      </c>
      <c r="D35" s="83" t="s">
        <v>1366</v>
      </c>
      <c r="E35" s="162">
        <v>2940</v>
      </c>
      <c r="F35" s="162">
        <v>515</v>
      </c>
      <c r="G35" s="162">
        <v>2425</v>
      </c>
    </row>
    <row r="36" spans="2:7" ht="7.9" customHeight="1" x14ac:dyDescent="0.35">
      <c r="B36" s="74"/>
      <c r="C36" s="150"/>
      <c r="D36" s="150"/>
      <c r="E36" s="163"/>
      <c r="F36" s="163"/>
      <c r="G36" s="163"/>
    </row>
    <row r="37" spans="2:7" ht="16" thickBot="1" x14ac:dyDescent="0.4">
      <c r="B37" s="74"/>
      <c r="C37" s="557" t="s">
        <v>1367</v>
      </c>
      <c r="D37" s="513"/>
      <c r="E37" s="469">
        <f>SUM(E27:E36)</f>
        <v>12447</v>
      </c>
      <c r="F37" s="469">
        <f>SUM(F27:F36)</f>
        <v>3949</v>
      </c>
      <c r="G37" s="469">
        <f>SUM(G27:G35)</f>
        <v>8498</v>
      </c>
    </row>
    <row r="38" spans="2:7" x14ac:dyDescent="0.35">
      <c r="E38" s="1165"/>
      <c r="F38" s="1165"/>
      <c r="G38" s="1165"/>
    </row>
    <row r="39" spans="2:7" ht="16" x14ac:dyDescent="0.4">
      <c r="C39" s="75"/>
    </row>
    <row r="40" spans="2:7" ht="16" x14ac:dyDescent="0.4">
      <c r="C40" s="75"/>
    </row>
  </sheetData>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4D7A1-4E3A-447C-A38E-1852D9622756}">
  <dimension ref="B8:I28"/>
  <sheetViews>
    <sheetView showGridLines="0" zoomScale="70" zoomScaleNormal="70" workbookViewId="0">
      <selection activeCell="I26" sqref="I26"/>
    </sheetView>
  </sheetViews>
  <sheetFormatPr defaultRowHeight="14.5" x14ac:dyDescent="0.35"/>
  <cols>
    <col min="3" max="3" width="89.26953125" customWidth="1"/>
    <col min="5" max="5" width="13.26953125" customWidth="1"/>
    <col min="6" max="6" width="12.26953125" customWidth="1"/>
    <col min="7" max="7" width="12.453125" customWidth="1"/>
    <col min="8" max="8" width="12.26953125" customWidth="1"/>
    <col min="9" max="9" width="14.54296875" customWidth="1"/>
  </cols>
  <sheetData>
    <row r="8" spans="2:9" ht="21.5" thickBot="1" x14ac:dyDescent="0.55000000000000004">
      <c r="B8" s="490"/>
      <c r="C8" s="1"/>
      <c r="D8" s="1"/>
      <c r="E8" s="1"/>
      <c r="F8" s="1228" t="s">
        <v>84</v>
      </c>
      <c r="G8" s="1228"/>
      <c r="H8" s="1228" t="s">
        <v>85</v>
      </c>
      <c r="I8" s="1228"/>
    </row>
    <row r="9" spans="2:9" ht="18.5" x14ac:dyDescent="0.45">
      <c r="B9" s="490"/>
      <c r="C9" s="1"/>
      <c r="D9" s="1"/>
      <c r="E9" s="1"/>
      <c r="F9" s="897">
        <v>2025</v>
      </c>
      <c r="G9" s="284">
        <v>2024</v>
      </c>
      <c r="H9" s="897">
        <v>2025</v>
      </c>
      <c r="I9" s="284">
        <v>2024</v>
      </c>
    </row>
    <row r="10" spans="2:9" ht="19" thickBot="1" x14ac:dyDescent="0.5">
      <c r="B10" s="490"/>
      <c r="C10" s="69"/>
      <c r="D10" s="69"/>
      <c r="E10" s="69"/>
      <c r="F10" s="1004" t="s">
        <v>87</v>
      </c>
      <c r="G10" s="1128" t="s">
        <v>87</v>
      </c>
      <c r="H10" s="1004" t="s">
        <v>87</v>
      </c>
      <c r="I10" s="1128" t="s">
        <v>87</v>
      </c>
    </row>
    <row r="11" spans="2:9" ht="26" x14ac:dyDescent="0.6">
      <c r="B11" s="500" t="s">
        <v>1369</v>
      </c>
      <c r="C11" s="1234" t="s">
        <v>1370</v>
      </c>
      <c r="D11" s="1234"/>
      <c r="E11" s="1234"/>
      <c r="F11" s="787"/>
      <c r="G11" s="190"/>
      <c r="H11" s="787"/>
      <c r="I11" s="190"/>
    </row>
    <row r="12" spans="2:9" ht="19" thickBot="1" x14ac:dyDescent="0.5">
      <c r="B12" s="490"/>
      <c r="C12" s="385" t="s">
        <v>1371</v>
      </c>
      <c r="D12" s="1166"/>
      <c r="E12" s="1166"/>
      <c r="F12" s="1192">
        <v>33708</v>
      </c>
      <c r="G12" s="445">
        <v>33794</v>
      </c>
      <c r="H12" s="1192">
        <v>33708</v>
      </c>
      <c r="I12" s="445">
        <v>33794</v>
      </c>
    </row>
    <row r="13" spans="2:9" x14ac:dyDescent="0.35">
      <c r="B13" s="1"/>
      <c r="C13" s="1"/>
      <c r="D13" s="1"/>
      <c r="E13" s="1"/>
      <c r="F13" s="1"/>
      <c r="G13" s="1"/>
      <c r="H13" s="1"/>
      <c r="I13" s="1"/>
    </row>
    <row r="14" spans="2:9" x14ac:dyDescent="0.35">
      <c r="B14" s="1"/>
      <c r="C14" s="1"/>
      <c r="D14" s="1"/>
      <c r="E14" s="1"/>
      <c r="F14" s="1"/>
      <c r="G14" s="1"/>
      <c r="H14" s="1"/>
      <c r="I14" s="1"/>
    </row>
    <row r="15" spans="2:9" x14ac:dyDescent="0.35">
      <c r="B15" s="1"/>
      <c r="C15" s="1"/>
      <c r="D15" s="1"/>
      <c r="E15" s="1"/>
      <c r="F15" s="1"/>
      <c r="G15" s="1"/>
      <c r="H15" s="1"/>
      <c r="I15" s="1"/>
    </row>
    <row r="16" spans="2:9" x14ac:dyDescent="0.35">
      <c r="B16" s="1"/>
      <c r="C16" s="1"/>
      <c r="D16" s="1"/>
      <c r="E16" s="1"/>
      <c r="F16" s="1"/>
      <c r="G16" s="1"/>
      <c r="H16" s="1"/>
      <c r="I16" s="1"/>
    </row>
    <row r="17" spans="2:9" x14ac:dyDescent="0.35">
      <c r="B17" s="1"/>
      <c r="C17" s="1"/>
      <c r="D17" s="1"/>
      <c r="E17" s="1"/>
      <c r="F17" s="1"/>
      <c r="G17" s="1"/>
      <c r="H17" s="1"/>
      <c r="I17" s="1"/>
    </row>
    <row r="18" spans="2:9" x14ac:dyDescent="0.35">
      <c r="B18" s="1"/>
      <c r="C18" s="1"/>
      <c r="D18" s="1"/>
      <c r="E18" s="1"/>
      <c r="F18" s="1"/>
      <c r="G18" s="1"/>
      <c r="H18" s="1"/>
      <c r="I18" s="1"/>
    </row>
    <row r="19" spans="2:9" ht="21.5" thickBot="1" x14ac:dyDescent="0.55000000000000004">
      <c r="B19" s="490"/>
      <c r="C19" s="1"/>
      <c r="D19" s="1"/>
      <c r="E19" s="1"/>
      <c r="F19" s="1"/>
      <c r="G19" s="1"/>
      <c r="H19" s="1228" t="s">
        <v>725</v>
      </c>
      <c r="I19" s="1228"/>
    </row>
    <row r="20" spans="2:9" ht="15.5" x14ac:dyDescent="0.35">
      <c r="B20" s="490"/>
      <c r="C20" s="74"/>
      <c r="D20" s="74"/>
      <c r="E20" s="74"/>
      <c r="F20" s="74"/>
      <c r="G20" s="74"/>
      <c r="H20" s="807">
        <v>2025</v>
      </c>
      <c r="I20" s="76">
        <v>2024</v>
      </c>
    </row>
    <row r="21" spans="2:9" ht="16" thickBot="1" x14ac:dyDescent="0.4">
      <c r="B21" s="490"/>
      <c r="C21" s="77"/>
      <c r="D21" s="77"/>
      <c r="E21" s="77"/>
      <c r="F21" s="77"/>
      <c r="G21" s="77"/>
      <c r="H21" s="781" t="s">
        <v>87</v>
      </c>
      <c r="I21" s="78" t="s">
        <v>87</v>
      </c>
    </row>
    <row r="22" spans="2:9" ht="15.5" x14ac:dyDescent="0.35">
      <c r="B22" s="490"/>
      <c r="C22" s="1236" t="s">
        <v>1372</v>
      </c>
      <c r="D22" s="1236"/>
      <c r="E22" s="1236"/>
      <c r="F22" s="1236"/>
      <c r="G22" s="1236"/>
      <c r="H22" s="740">
        <v>3190</v>
      </c>
      <c r="I22" s="81">
        <v>2929</v>
      </c>
    </row>
    <row r="23" spans="2:9" ht="15.5" x14ac:dyDescent="0.35">
      <c r="B23" s="490"/>
      <c r="C23" s="1236" t="s">
        <v>1373</v>
      </c>
      <c r="D23" s="1236"/>
      <c r="E23" s="1236"/>
      <c r="F23" s="1236"/>
      <c r="G23" s="1236"/>
      <c r="H23" s="740"/>
      <c r="I23" s="81"/>
    </row>
    <row r="24" spans="2:9" ht="15.5" x14ac:dyDescent="0.35">
      <c r="B24" s="490"/>
      <c r="C24" s="1236" t="s">
        <v>1374</v>
      </c>
      <c r="D24" s="1236"/>
      <c r="E24" s="1236"/>
      <c r="F24" s="1236"/>
      <c r="G24" s="1236"/>
      <c r="H24" s="740">
        <v>33794</v>
      </c>
      <c r="I24" s="81">
        <v>26928</v>
      </c>
    </row>
    <row r="25" spans="2:9" ht="15.5" x14ac:dyDescent="0.35">
      <c r="B25" s="490"/>
      <c r="C25" s="1248" t="s">
        <v>1375</v>
      </c>
      <c r="D25" s="1248"/>
      <c r="E25" s="1248"/>
      <c r="F25" s="1248"/>
      <c r="G25" s="1248"/>
      <c r="H25" s="740">
        <v>7428</v>
      </c>
      <c r="I25" s="81">
        <v>9466</v>
      </c>
    </row>
    <row r="26" spans="2:9" ht="15.5" x14ac:dyDescent="0.35">
      <c r="B26" s="490"/>
      <c r="C26" s="1249" t="s">
        <v>1376</v>
      </c>
      <c r="D26" s="1249"/>
      <c r="E26" s="1249"/>
      <c r="F26" s="1249"/>
      <c r="G26" s="1249"/>
      <c r="H26" s="836">
        <v>-7514</v>
      </c>
      <c r="I26" s="84">
        <v>-2600</v>
      </c>
    </row>
    <row r="27" spans="2:9" ht="16" thickBot="1" x14ac:dyDescent="0.4">
      <c r="B27" s="490"/>
      <c r="C27" s="1254" t="s">
        <v>1377</v>
      </c>
      <c r="D27" s="1254"/>
      <c r="E27" s="1254"/>
      <c r="F27" s="1254"/>
      <c r="G27" s="1254"/>
      <c r="H27" s="1193">
        <f>SUM(H24:H26)</f>
        <v>33708</v>
      </c>
      <c r="I27" s="1168">
        <f>SUM(I24:I26)</f>
        <v>33794</v>
      </c>
    </row>
    <row r="28" spans="2:9" ht="15.5" x14ac:dyDescent="0.35">
      <c r="B28" s="490"/>
      <c r="C28" s="80"/>
      <c r="D28" s="80"/>
      <c r="E28" s="80"/>
      <c r="F28" s="80"/>
      <c r="G28" s="80"/>
      <c r="H28" s="1167"/>
      <c r="I28" s="81"/>
    </row>
  </sheetData>
  <mergeCells count="10">
    <mergeCell ref="H8:I8"/>
    <mergeCell ref="C11:E11"/>
    <mergeCell ref="H19:I19"/>
    <mergeCell ref="C22:G22"/>
    <mergeCell ref="C23:G23"/>
    <mergeCell ref="C24:G24"/>
    <mergeCell ref="C25:G25"/>
    <mergeCell ref="C26:G26"/>
    <mergeCell ref="C27:G27"/>
    <mergeCell ref="F8:G8"/>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945E-66C8-4CC8-885E-654703D1C226}">
  <dimension ref="A1"/>
  <sheetViews>
    <sheetView showGridLines="0" zoomScale="70" zoomScaleNormal="70" workbookViewId="0">
      <selection activeCell="AB22" sqref="AB22"/>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5C601-D75E-4A8E-9B0D-0A1323ED09FC}">
  <dimension ref="B7:G21"/>
  <sheetViews>
    <sheetView showGridLines="0" zoomScale="85" zoomScaleNormal="85" workbookViewId="0">
      <selection activeCell="G17" sqref="G17"/>
    </sheetView>
  </sheetViews>
  <sheetFormatPr defaultColWidth="8.81640625" defaultRowHeight="15" thickBottom="1" x14ac:dyDescent="0.4"/>
  <cols>
    <col min="1" max="1" width="8.81640625" style="250"/>
    <col min="2" max="2" width="5.26953125" style="250" bestFit="1" customWidth="1"/>
    <col min="3" max="3" width="123.453125" style="260" customWidth="1"/>
    <col min="4" max="4" width="15.1796875" style="250" customWidth="1"/>
    <col min="5" max="5" width="17" style="250" customWidth="1"/>
    <col min="6" max="6" width="16.7265625" style="250" customWidth="1"/>
    <col min="7" max="7" width="17.26953125" style="250" customWidth="1"/>
    <col min="8" max="16384" width="8.81640625" style="250"/>
  </cols>
  <sheetData>
    <row r="7" spans="2:7" ht="21.5" thickBot="1" x14ac:dyDescent="0.55000000000000004">
      <c r="B7" s="501"/>
      <c r="C7" s="204"/>
      <c r="D7" s="1255" t="s">
        <v>84</v>
      </c>
      <c r="E7" s="1255"/>
      <c r="F7" s="1255" t="s">
        <v>85</v>
      </c>
      <c r="G7" s="1255"/>
    </row>
    <row r="8" spans="2:7" ht="19" thickBot="1" x14ac:dyDescent="0.5">
      <c r="B8" s="501"/>
      <c r="C8" s="299"/>
      <c r="D8" s="897">
        <v>2025</v>
      </c>
      <c r="E8" s="284">
        <v>2024</v>
      </c>
      <c r="F8" s="897">
        <v>2025</v>
      </c>
      <c r="G8" s="284">
        <v>2024</v>
      </c>
    </row>
    <row r="9" spans="2:7" ht="19" thickBot="1" x14ac:dyDescent="0.5">
      <c r="B9" s="501"/>
      <c r="C9" s="301"/>
      <c r="D9" s="898" t="s">
        <v>87</v>
      </c>
      <c r="E9" s="495" t="s">
        <v>87</v>
      </c>
      <c r="F9" s="898" t="s">
        <v>87</v>
      </c>
      <c r="G9" s="495" t="s">
        <v>87</v>
      </c>
    </row>
    <row r="10" spans="2:7" ht="26.5" thickBot="1" x14ac:dyDescent="0.65">
      <c r="B10" s="502" t="s">
        <v>846</v>
      </c>
      <c r="C10" s="499" t="s">
        <v>847</v>
      </c>
      <c r="D10" s="787"/>
      <c r="E10" s="190"/>
      <c r="F10" s="787"/>
      <c r="G10" s="190"/>
    </row>
    <row r="11" spans="2:7" ht="19" thickBot="1" x14ac:dyDescent="0.5">
      <c r="B11" s="503"/>
      <c r="C11" s="917" t="s">
        <v>854</v>
      </c>
      <c r="D11" s="741"/>
      <c r="E11" s="918"/>
      <c r="F11" s="919"/>
      <c r="G11" s="918"/>
    </row>
    <row r="12" spans="2:7" ht="19" thickBot="1" x14ac:dyDescent="0.5">
      <c r="B12" s="503"/>
      <c r="C12" s="917" t="s">
        <v>157</v>
      </c>
      <c r="D12" s="741"/>
      <c r="E12" s="918"/>
      <c r="F12" s="919"/>
      <c r="G12" s="918"/>
    </row>
    <row r="13" spans="2:7" ht="19" thickBot="1" x14ac:dyDescent="0.5">
      <c r="B13" s="503"/>
      <c r="C13" s="920" t="s">
        <v>848</v>
      </c>
      <c r="D13" s="694">
        <v>404625</v>
      </c>
      <c r="E13" s="914">
        <v>251624</v>
      </c>
      <c r="F13" s="913">
        <v>404625</v>
      </c>
      <c r="G13" s="914">
        <v>251624</v>
      </c>
    </row>
    <row r="14" spans="2:7" ht="19" thickBot="1" x14ac:dyDescent="0.5">
      <c r="B14" s="503"/>
      <c r="C14" s="920" t="s">
        <v>1186</v>
      </c>
      <c r="D14" s="694">
        <v>4029</v>
      </c>
      <c r="E14" s="914">
        <v>153001</v>
      </c>
      <c r="F14" s="913">
        <v>4029</v>
      </c>
      <c r="G14" s="914">
        <v>153001</v>
      </c>
    </row>
    <row r="15" spans="2:7" ht="19" thickBot="1" x14ac:dyDescent="0.5">
      <c r="B15" s="503"/>
      <c r="C15" s="57" t="s">
        <v>849</v>
      </c>
      <c r="D15" s="856">
        <v>-255406</v>
      </c>
      <c r="E15" s="176">
        <v>-225261</v>
      </c>
      <c r="F15" s="856">
        <v>-255406</v>
      </c>
      <c r="G15" s="176">
        <v>-225261</v>
      </c>
    </row>
    <row r="16" spans="2:7" ht="19" thickBot="1" x14ac:dyDescent="0.5">
      <c r="B16" s="503"/>
      <c r="C16" s="921" t="s">
        <v>1187</v>
      </c>
      <c r="D16" s="922">
        <f>SUM(D13:D15)</f>
        <v>153248</v>
      </c>
      <c r="E16" s="923">
        <v>179365</v>
      </c>
      <c r="F16" s="922">
        <f>SUM(F13:F15)</f>
        <v>153248</v>
      </c>
      <c r="G16" s="923">
        <v>179365</v>
      </c>
    </row>
    <row r="17" spans="2:7" ht="19" thickBot="1" x14ac:dyDescent="0.5">
      <c r="B17" s="503"/>
      <c r="C17" s="12" t="s">
        <v>850</v>
      </c>
      <c r="D17" s="694"/>
      <c r="E17" s="174"/>
      <c r="F17" s="694"/>
      <c r="G17" s="174"/>
    </row>
    <row r="18" spans="2:7" ht="19" thickBot="1" x14ac:dyDescent="0.5">
      <c r="B18" s="503"/>
      <c r="C18" s="912" t="s">
        <v>851</v>
      </c>
      <c r="D18" s="913">
        <v>23492</v>
      </c>
      <c r="E18" s="914">
        <v>24458</v>
      </c>
      <c r="F18" s="913">
        <v>23492</v>
      </c>
      <c r="G18" s="914">
        <v>24458</v>
      </c>
    </row>
    <row r="19" spans="2:7" ht="19" thickBot="1" x14ac:dyDescent="0.5">
      <c r="B19" s="503"/>
      <c r="C19" s="57" t="s">
        <v>852</v>
      </c>
      <c r="D19" s="856">
        <v>161322</v>
      </c>
      <c r="E19" s="176">
        <v>184462</v>
      </c>
      <c r="F19" s="856">
        <v>161322</v>
      </c>
      <c r="G19" s="176">
        <v>184462</v>
      </c>
    </row>
    <row r="20" spans="2:7" ht="19" thickBot="1" x14ac:dyDescent="0.5">
      <c r="B20" s="501"/>
      <c r="C20" s="921" t="s">
        <v>853</v>
      </c>
      <c r="D20" s="922">
        <f>SUM(D18:D19)</f>
        <v>184814</v>
      </c>
      <c r="E20" s="923">
        <f>SUM(E18:E19)</f>
        <v>208920</v>
      </c>
      <c r="F20" s="922">
        <f>SUM(F18:F19)</f>
        <v>184814</v>
      </c>
      <c r="G20" s="923">
        <f>SUM(G18:G19)</f>
        <v>208920</v>
      </c>
    </row>
    <row r="21" spans="2:7" ht="19" thickBot="1" x14ac:dyDescent="0.5">
      <c r="B21" s="252"/>
      <c r="C21" s="191"/>
      <c r="D21" s="191"/>
      <c r="E21" s="191"/>
      <c r="F21" s="191"/>
      <c r="G21" s="191"/>
    </row>
  </sheetData>
  <mergeCells count="2">
    <mergeCell ref="D7:E7"/>
    <mergeCell ref="F7:G7"/>
  </mergeCells>
  <phoneticPr fontId="50" type="noConversion"/>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200-5599-4493-B6BD-F622BE308841}">
  <dimension ref="A6:F34"/>
  <sheetViews>
    <sheetView showGridLines="0" zoomScale="85" zoomScaleNormal="85" workbookViewId="0">
      <selection activeCell="E33" sqref="E33"/>
    </sheetView>
  </sheetViews>
  <sheetFormatPr defaultColWidth="8.81640625" defaultRowHeight="15" thickBottom="1" x14ac:dyDescent="0.4"/>
  <cols>
    <col min="1" max="1" width="8.81640625" style="250"/>
    <col min="2" max="2" width="116.453125" style="250" customWidth="1"/>
    <col min="3" max="3" width="13.7265625" style="250" customWidth="1"/>
    <col min="4" max="4" width="14.1796875" style="250" customWidth="1"/>
    <col min="5" max="5" width="13.54296875" style="250" customWidth="1"/>
    <col min="6" max="6" width="15.26953125" style="259" customWidth="1"/>
    <col min="7" max="16384" width="8.81640625" style="250"/>
  </cols>
  <sheetData>
    <row r="6" spans="1:6" ht="24" thickBot="1" x14ac:dyDescent="0.6">
      <c r="B6" s="204"/>
      <c r="C6" s="1256" t="s">
        <v>84</v>
      </c>
      <c r="D6" s="1256"/>
      <c r="E6" s="1256" t="s">
        <v>85</v>
      </c>
      <c r="F6" s="1257"/>
    </row>
    <row r="7" spans="1:6" thickBot="1" x14ac:dyDescent="0.4">
      <c r="B7" s="1"/>
      <c r="C7" s="681">
        <v>2025</v>
      </c>
      <c r="D7" s="2">
        <v>2024</v>
      </c>
      <c r="E7" s="681">
        <v>2025</v>
      </c>
      <c r="F7" s="2">
        <v>2024</v>
      </c>
    </row>
    <row r="8" spans="1:6" thickBot="1" x14ac:dyDescent="0.4">
      <c r="B8" s="899"/>
      <c r="C8" s="682" t="s">
        <v>87</v>
      </c>
      <c r="D8" s="39" t="s">
        <v>87</v>
      </c>
      <c r="E8" s="682" t="s">
        <v>87</v>
      </c>
      <c r="F8" s="900" t="s">
        <v>87</v>
      </c>
    </row>
    <row r="9" spans="1:6" ht="26.5" thickBot="1" x14ac:dyDescent="0.65">
      <c r="A9" s="507" t="s">
        <v>872</v>
      </c>
      <c r="B9" s="924" t="s">
        <v>1188</v>
      </c>
      <c r="C9" s="809"/>
      <c r="D9" s="50"/>
      <c r="E9" s="809"/>
      <c r="F9" s="50"/>
    </row>
    <row r="10" spans="1:6" thickBot="1" x14ac:dyDescent="0.4">
      <c r="B10" s="901" t="s">
        <v>855</v>
      </c>
      <c r="C10" s="902"/>
      <c r="D10" s="903"/>
      <c r="E10" s="902"/>
      <c r="F10" s="903"/>
    </row>
    <row r="11" spans="1:6" thickBot="1" x14ac:dyDescent="0.4">
      <c r="B11" s="904" t="s">
        <v>873</v>
      </c>
      <c r="C11" s="905"/>
      <c r="D11" s="906"/>
      <c r="E11" s="905"/>
      <c r="F11" s="906"/>
    </row>
    <row r="12" spans="1:6" thickBot="1" x14ac:dyDescent="0.4">
      <c r="B12" s="907" t="s">
        <v>856</v>
      </c>
      <c r="C12" s="908">
        <v>-30146</v>
      </c>
      <c r="D12" s="909">
        <v>-33359</v>
      </c>
      <c r="E12" s="908">
        <v>-30146</v>
      </c>
      <c r="F12" s="909">
        <v>-33359</v>
      </c>
    </row>
    <row r="13" spans="1:6" thickBot="1" x14ac:dyDescent="0.4">
      <c r="B13" s="12" t="s">
        <v>857</v>
      </c>
      <c r="C13" s="694">
        <v>-30146</v>
      </c>
      <c r="D13" s="174">
        <v>-33359</v>
      </c>
      <c r="E13" s="694">
        <v>-30146</v>
      </c>
      <c r="F13" s="174">
        <v>-33359</v>
      </c>
    </row>
    <row r="14" spans="1:6" thickBot="1" x14ac:dyDescent="0.4">
      <c r="B14" s="57" t="s">
        <v>858</v>
      </c>
      <c r="C14" s="856">
        <v>-18810</v>
      </c>
      <c r="D14" s="176">
        <v>-14767</v>
      </c>
      <c r="E14" s="856">
        <v>-18810</v>
      </c>
      <c r="F14" s="176">
        <v>-14767</v>
      </c>
    </row>
    <row r="15" spans="1:6" thickBot="1" x14ac:dyDescent="0.4">
      <c r="B15" s="910" t="s">
        <v>859</v>
      </c>
      <c r="C15" s="857">
        <v>-48956</v>
      </c>
      <c r="D15" s="610">
        <v>-48126</v>
      </c>
      <c r="E15" s="857">
        <v>-48956</v>
      </c>
      <c r="F15" s="911">
        <v>-48126</v>
      </c>
    </row>
    <row r="16" spans="1:6" thickBot="1" x14ac:dyDescent="0.4">
      <c r="B16" s="12" t="s">
        <v>860</v>
      </c>
      <c r="C16" s="694"/>
      <c r="D16" s="174"/>
      <c r="E16" s="694"/>
      <c r="F16" s="174"/>
    </row>
    <row r="17" spans="2:6" thickBot="1" x14ac:dyDescent="0.4">
      <c r="B17" s="912" t="s">
        <v>861</v>
      </c>
      <c r="C17" s="913">
        <v>208920</v>
      </c>
      <c r="D17" s="914">
        <v>124482</v>
      </c>
      <c r="E17" s="913">
        <v>208920</v>
      </c>
      <c r="F17" s="914">
        <v>124482</v>
      </c>
    </row>
    <row r="18" spans="2:6" ht="17" thickBot="1" x14ac:dyDescent="0.4">
      <c r="B18" s="912" t="s">
        <v>1185</v>
      </c>
      <c r="C18" s="913">
        <v>4029</v>
      </c>
      <c r="D18" s="914">
        <v>153001</v>
      </c>
      <c r="E18" s="913">
        <v>4029</v>
      </c>
      <c r="F18" s="914">
        <v>153001</v>
      </c>
    </row>
    <row r="19" spans="2:6" thickBot="1" x14ac:dyDescent="0.4">
      <c r="B19" s="912" t="s">
        <v>862</v>
      </c>
      <c r="C19" s="913">
        <v>-46945</v>
      </c>
      <c r="D19" s="914">
        <v>-83331</v>
      </c>
      <c r="E19" s="913">
        <v>-46945</v>
      </c>
      <c r="F19" s="914">
        <v>-83331</v>
      </c>
    </row>
    <row r="20" spans="2:6" thickBot="1" x14ac:dyDescent="0.4">
      <c r="B20" s="57" t="s">
        <v>863</v>
      </c>
      <c r="C20" s="856">
        <v>18810</v>
      </c>
      <c r="D20" s="176">
        <v>14767</v>
      </c>
      <c r="E20" s="856">
        <v>18810</v>
      </c>
      <c r="F20" s="176">
        <v>14767</v>
      </c>
    </row>
    <row r="21" spans="2:6" thickBot="1" x14ac:dyDescent="0.4">
      <c r="B21" s="910" t="s">
        <v>864</v>
      </c>
      <c r="C21" s="857">
        <v>184814</v>
      </c>
      <c r="D21" s="610">
        <v>208920</v>
      </c>
      <c r="E21" s="857">
        <v>184814</v>
      </c>
      <c r="F21" s="911">
        <v>208920</v>
      </c>
    </row>
    <row r="22" spans="2:6" thickBot="1" x14ac:dyDescent="0.4">
      <c r="B22" s="5" t="s">
        <v>865</v>
      </c>
      <c r="C22" s="694"/>
      <c r="D22" s="174"/>
      <c r="E22" s="694"/>
      <c r="F22" s="174"/>
    </row>
    <row r="23" spans="2:6" thickBot="1" x14ac:dyDescent="0.4">
      <c r="B23" s="912" t="s">
        <v>866</v>
      </c>
      <c r="C23" s="913"/>
      <c r="D23" s="914"/>
      <c r="E23" s="913"/>
      <c r="F23" s="914"/>
    </row>
    <row r="24" spans="2:6" thickBot="1" x14ac:dyDescent="0.4">
      <c r="B24" s="901" t="s">
        <v>867</v>
      </c>
      <c r="C24" s="913"/>
      <c r="D24" s="914"/>
      <c r="E24" s="913"/>
      <c r="F24" s="914"/>
    </row>
    <row r="25" spans="2:6" thickBot="1" x14ac:dyDescent="0.4">
      <c r="B25" s="912" t="s">
        <v>868</v>
      </c>
      <c r="C25" s="913">
        <v>37284</v>
      </c>
      <c r="D25" s="914">
        <v>41528</v>
      </c>
      <c r="E25" s="913">
        <v>37284</v>
      </c>
      <c r="F25" s="914">
        <v>41528</v>
      </c>
    </row>
    <row r="26" spans="2:6" thickBot="1" x14ac:dyDescent="0.4">
      <c r="B26" s="912" t="s">
        <v>869</v>
      </c>
      <c r="C26" s="913">
        <v>147530</v>
      </c>
      <c r="D26" s="914">
        <v>136614</v>
      </c>
      <c r="E26" s="913">
        <v>147530</v>
      </c>
      <c r="F26" s="914">
        <v>136614</v>
      </c>
    </row>
    <row r="27" spans="2:6" thickBot="1" x14ac:dyDescent="0.4">
      <c r="B27" s="915" t="s">
        <v>870</v>
      </c>
      <c r="C27" s="856">
        <v>0</v>
      </c>
      <c r="D27" s="176">
        <v>30778</v>
      </c>
      <c r="E27" s="856">
        <v>0</v>
      </c>
      <c r="F27" s="176">
        <v>30778</v>
      </c>
    </row>
    <row r="28" spans="2:6" thickBot="1" x14ac:dyDescent="0.4">
      <c r="B28" s="916"/>
      <c r="C28" s="857">
        <v>184814</v>
      </c>
      <c r="D28" s="610">
        <v>208920</v>
      </c>
      <c r="E28" s="857">
        <v>184814</v>
      </c>
      <c r="F28" s="911">
        <v>208920</v>
      </c>
    </row>
    <row r="29" spans="2:6" thickBot="1" x14ac:dyDescent="0.4">
      <c r="B29" s="12" t="s">
        <v>871</v>
      </c>
      <c r="C29" s="694"/>
      <c r="D29" s="174"/>
      <c r="E29" s="694"/>
      <c r="F29" s="174"/>
    </row>
    <row r="30" spans="2:6" thickBot="1" x14ac:dyDescent="0.4">
      <c r="B30" s="5" t="s">
        <v>868</v>
      </c>
      <c r="C30" s="694">
        <v>42468</v>
      </c>
      <c r="D30" s="174">
        <v>43165</v>
      </c>
      <c r="E30" s="694">
        <v>42468</v>
      </c>
      <c r="F30" s="174">
        <v>43165</v>
      </c>
    </row>
    <row r="31" spans="2:6" thickBot="1" x14ac:dyDescent="0.4">
      <c r="B31" s="5" t="s">
        <v>869</v>
      </c>
      <c r="C31" s="694">
        <v>195737</v>
      </c>
      <c r="D31" s="174">
        <v>181444</v>
      </c>
      <c r="E31" s="694">
        <v>195737</v>
      </c>
      <c r="F31" s="174">
        <v>181444</v>
      </c>
    </row>
    <row r="32" spans="2:6" thickBot="1" x14ac:dyDescent="0.4">
      <c r="B32" s="915" t="s">
        <v>870</v>
      </c>
      <c r="C32" s="856">
        <v>0</v>
      </c>
      <c r="D32" s="176">
        <v>52064</v>
      </c>
      <c r="E32" s="856">
        <v>0</v>
      </c>
      <c r="F32" s="176">
        <v>52064</v>
      </c>
    </row>
    <row r="33" spans="2:6" thickBot="1" x14ac:dyDescent="0.4">
      <c r="B33" s="910" t="s">
        <v>864</v>
      </c>
      <c r="C33" s="857">
        <v>238205</v>
      </c>
      <c r="D33" s="610">
        <v>276673</v>
      </c>
      <c r="E33" s="857">
        <v>238205</v>
      </c>
      <c r="F33" s="911">
        <v>276673</v>
      </c>
    </row>
    <row r="34" spans="2:6" ht="19" thickBot="1" x14ac:dyDescent="0.5">
      <c r="B34" s="264"/>
      <c r="C34" s="264"/>
      <c r="D34" s="264"/>
      <c r="E34" s="264"/>
      <c r="F34" s="506"/>
    </row>
  </sheetData>
  <mergeCells count="2">
    <mergeCell ref="C6:D6"/>
    <mergeCell ref="E6:F6"/>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9EF3-5B5B-423B-9478-FB9ADB71D80D}">
  <dimension ref="A1"/>
  <sheetViews>
    <sheetView showGridLines="0" zoomScale="70" zoomScaleNormal="70" workbookViewId="0">
      <selection activeCell="AG34" sqref="AG34"/>
    </sheetView>
  </sheetViews>
  <sheetFormatPr defaultColWidth="8.81640625" defaultRowHeight="15" thickBottom="1" x14ac:dyDescent="0.4"/>
  <cols>
    <col min="1" max="16384" width="8.81640625" style="250"/>
  </cols>
  <sheetData>
    <row r="1" ht="14.5" customHeight="1" thickBot="1" x14ac:dyDescent="0.4"/>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C260-2659-4C94-9276-95D4651DC99E}">
  <dimension ref="A1"/>
  <sheetViews>
    <sheetView showGridLines="0" zoomScale="70" zoomScaleNormal="70" workbookViewId="0">
      <selection activeCell="Y13" sqref="Y13"/>
    </sheetView>
  </sheetViews>
  <sheetFormatPr defaultColWidth="8.81640625" defaultRowHeight="15" thickBottom="1" x14ac:dyDescent="0.4"/>
  <cols>
    <col min="1" max="16384" width="8.81640625" style="250"/>
  </cols>
  <sheetData/>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4C45-6866-40EE-BE1F-9D630E4E810E}">
  <dimension ref="A1"/>
  <sheetViews>
    <sheetView showGridLines="0" zoomScale="70" zoomScaleNormal="70" workbookViewId="0">
      <selection activeCell="AA21" sqref="AA21"/>
    </sheetView>
  </sheetViews>
  <sheetFormatPr defaultColWidth="8.81640625" defaultRowHeight="14.5" x14ac:dyDescent="0.35"/>
  <cols>
    <col min="1" max="16384" width="8.81640625" style="322"/>
  </cols>
  <sheetData/>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4699-1D01-4C58-A7D4-71E92B63C037}">
  <dimension ref="B16:L39"/>
  <sheetViews>
    <sheetView showGridLines="0" zoomScale="85" zoomScaleNormal="85" workbookViewId="0">
      <selection activeCell="E38" sqref="E38"/>
    </sheetView>
  </sheetViews>
  <sheetFormatPr defaultColWidth="8.81640625" defaultRowHeight="14.5" x14ac:dyDescent="0.35"/>
  <cols>
    <col min="1" max="1" width="8.81640625" style="307"/>
    <col min="2" max="2" width="70.81640625" style="307" customWidth="1"/>
    <col min="3" max="3" width="12.26953125" style="307" customWidth="1"/>
    <col min="4" max="4" width="13.453125" style="307" customWidth="1"/>
    <col min="5" max="5" width="12" style="307" customWidth="1"/>
    <col min="6" max="6" width="11.54296875" style="307" customWidth="1"/>
    <col min="7" max="7" width="11.26953125" style="307" customWidth="1"/>
    <col min="8" max="8" width="14.453125" style="307" customWidth="1"/>
    <col min="9" max="9" width="11.1796875" style="307" bestFit="1" customWidth="1"/>
    <col min="10" max="10" width="10.1796875" style="307" bestFit="1" customWidth="1"/>
    <col min="11" max="16384" width="8.81640625" style="307"/>
  </cols>
  <sheetData>
    <row r="16" spans="2:10" ht="19" thickBot="1" x14ac:dyDescent="0.5">
      <c r="B16" s="204"/>
      <c r="C16" s="1258" t="s">
        <v>84</v>
      </c>
      <c r="D16" s="1259"/>
      <c r="E16" s="1259"/>
      <c r="F16" s="1258" t="s">
        <v>85</v>
      </c>
      <c r="G16" s="1259"/>
      <c r="H16" s="1260"/>
      <c r="I16" s="339"/>
      <c r="J16" s="339"/>
    </row>
    <row r="17" spans="2:12" ht="18.5" x14ac:dyDescent="0.45">
      <c r="B17" s="447"/>
      <c r="C17" s="681" t="s">
        <v>826</v>
      </c>
      <c r="D17" s="681" t="s">
        <v>827</v>
      </c>
      <c r="E17" s="681" t="s">
        <v>832</v>
      </c>
      <c r="F17" s="681" t="s">
        <v>833</v>
      </c>
      <c r="G17" s="681" t="s">
        <v>826</v>
      </c>
      <c r="H17" s="681" t="s">
        <v>827</v>
      </c>
      <c r="I17" s="996" t="s">
        <v>826</v>
      </c>
      <c r="J17" s="997" t="s">
        <v>826</v>
      </c>
    </row>
    <row r="18" spans="2:12" ht="19" thickBot="1" x14ac:dyDescent="0.5">
      <c r="B18" s="446"/>
      <c r="C18" s="682" t="s">
        <v>87</v>
      </c>
      <c r="D18" s="682" t="s">
        <v>87</v>
      </c>
      <c r="E18" s="682" t="s">
        <v>87</v>
      </c>
      <c r="F18" s="682" t="s">
        <v>87</v>
      </c>
      <c r="G18" s="682" t="s">
        <v>87</v>
      </c>
      <c r="H18" s="819" t="s">
        <v>87</v>
      </c>
      <c r="I18" s="682" t="s">
        <v>87</v>
      </c>
      <c r="J18" s="682" t="s">
        <v>87</v>
      </c>
    </row>
    <row r="19" spans="2:12" x14ac:dyDescent="0.35">
      <c r="B19" s="925">
        <v>2025</v>
      </c>
      <c r="C19" s="876"/>
      <c r="D19" s="876"/>
      <c r="E19" s="876"/>
      <c r="F19" s="876"/>
      <c r="G19" s="876"/>
      <c r="H19" s="876"/>
      <c r="I19" s="876"/>
      <c r="J19" s="876"/>
    </row>
    <row r="20" spans="2:12" x14ac:dyDescent="0.35">
      <c r="B20" s="926" t="s">
        <v>778</v>
      </c>
      <c r="C20" s="927">
        <v>304024</v>
      </c>
      <c r="D20" s="927" t="s">
        <v>175</v>
      </c>
      <c r="E20" s="928">
        <v>0</v>
      </c>
      <c r="F20" s="927" t="s">
        <v>175</v>
      </c>
      <c r="G20" s="927">
        <v>301592</v>
      </c>
      <c r="H20" s="928">
        <v>0</v>
      </c>
      <c r="I20" s="927" t="s">
        <v>175</v>
      </c>
      <c r="J20" s="927" t="s">
        <v>175</v>
      </c>
    </row>
    <row r="21" spans="2:12" x14ac:dyDescent="0.35">
      <c r="B21" s="929" t="s">
        <v>828</v>
      </c>
      <c r="C21" s="930">
        <v>37016</v>
      </c>
      <c r="D21" s="931">
        <v>0</v>
      </c>
      <c r="E21" s="931">
        <v>0</v>
      </c>
      <c r="F21" s="932" t="s">
        <v>175</v>
      </c>
      <c r="G21" s="931">
        <v>37016</v>
      </c>
      <c r="H21" s="931">
        <v>0</v>
      </c>
      <c r="I21" s="931">
        <v>0</v>
      </c>
      <c r="J21" s="931">
        <v>0</v>
      </c>
      <c r="K21" s="341"/>
    </row>
    <row r="22" spans="2:12" x14ac:dyDescent="0.35">
      <c r="B22" s="933" t="s">
        <v>829</v>
      </c>
      <c r="C22" s="934">
        <v>267007</v>
      </c>
      <c r="D22" s="935">
        <v>0</v>
      </c>
      <c r="E22" s="935">
        <v>0</v>
      </c>
      <c r="F22" s="936" t="s">
        <v>175</v>
      </c>
      <c r="G22" s="935">
        <v>264575</v>
      </c>
      <c r="H22" s="935">
        <v>0</v>
      </c>
      <c r="I22" s="935">
        <v>0</v>
      </c>
      <c r="J22" s="935">
        <v>0</v>
      </c>
      <c r="K22" s="341"/>
      <c r="L22" s="331"/>
    </row>
    <row r="23" spans="2:12" x14ac:dyDescent="0.35">
      <c r="B23" s="937" t="s">
        <v>760</v>
      </c>
      <c r="C23" s="927">
        <v>-2723</v>
      </c>
      <c r="D23" s="928">
        <v>-19095</v>
      </c>
      <c r="E23" s="928">
        <v>-1626</v>
      </c>
      <c r="F23" s="927">
        <v>-291</v>
      </c>
      <c r="G23" s="928">
        <v>-2690</v>
      </c>
      <c r="H23" s="928">
        <v>-18976</v>
      </c>
      <c r="I23" s="928">
        <v>-1626</v>
      </c>
      <c r="J23" s="928">
        <v>-291</v>
      </c>
    </row>
    <row r="24" spans="2:12" x14ac:dyDescent="0.35">
      <c r="B24" s="49" t="s">
        <v>761</v>
      </c>
      <c r="C24" s="938">
        <v>-2723</v>
      </c>
      <c r="D24" s="939">
        <v>-19095</v>
      </c>
      <c r="E24" s="939">
        <v>-1626</v>
      </c>
      <c r="F24" s="940">
        <v>-291</v>
      </c>
      <c r="G24" s="939">
        <v>-2690</v>
      </c>
      <c r="H24" s="941">
        <v>-18976</v>
      </c>
      <c r="I24" s="939">
        <v>-1626</v>
      </c>
      <c r="J24" s="939">
        <v>-291</v>
      </c>
    </row>
    <row r="25" spans="2:12" x14ac:dyDescent="0.35">
      <c r="B25" s="942"/>
      <c r="C25" s="936"/>
      <c r="D25" s="935"/>
      <c r="E25" s="935"/>
      <c r="F25" s="936"/>
      <c r="G25" s="935"/>
      <c r="H25" s="943"/>
      <c r="I25" s="935"/>
      <c r="J25" s="935"/>
    </row>
    <row r="26" spans="2:12" ht="15" thickBot="1" x14ac:dyDescent="0.4">
      <c r="B26" s="944" t="s">
        <v>830</v>
      </c>
      <c r="C26" s="945">
        <v>301301</v>
      </c>
      <c r="D26" s="945">
        <v>-19095</v>
      </c>
      <c r="E26" s="945">
        <f>++E20+E23</f>
        <v>-1626</v>
      </c>
      <c r="F26" s="945">
        <v>-291</v>
      </c>
      <c r="G26" s="945">
        <f>++G20+G23</f>
        <v>298902</v>
      </c>
      <c r="H26" s="946">
        <f>++H20+H23</f>
        <v>-18976</v>
      </c>
      <c r="I26" s="945">
        <v>-1626</v>
      </c>
      <c r="J26" s="945">
        <v>-291</v>
      </c>
    </row>
    <row r="27" spans="2:12" ht="15" thickBot="1" x14ac:dyDescent="0.4">
      <c r="B27" s="947"/>
      <c r="C27" s="948"/>
      <c r="D27" s="949"/>
      <c r="E27" s="1261" t="s">
        <v>84</v>
      </c>
      <c r="F27" s="1261"/>
      <c r="G27" s="1262" t="s">
        <v>85</v>
      </c>
      <c r="H27" s="1263"/>
      <c r="I27" s="1262"/>
      <c r="J27" s="1263"/>
    </row>
    <row r="28" spans="2:12" x14ac:dyDescent="0.35">
      <c r="B28" s="950"/>
      <c r="C28" s="948"/>
      <c r="D28" s="949"/>
      <c r="E28" s="951" t="s">
        <v>826</v>
      </c>
      <c r="F28" s="951" t="s">
        <v>827</v>
      </c>
      <c r="G28" s="951" t="s">
        <v>832</v>
      </c>
      <c r="H28" s="951" t="s">
        <v>826</v>
      </c>
      <c r="I28" s="951" t="s">
        <v>827</v>
      </c>
      <c r="J28" s="951" t="s">
        <v>832</v>
      </c>
    </row>
    <row r="29" spans="2:12" ht="15" thickBot="1" x14ac:dyDescent="0.4">
      <c r="B29" s="952"/>
      <c r="C29" s="953"/>
      <c r="D29" s="954"/>
      <c r="E29" s="955" t="s">
        <v>87</v>
      </c>
      <c r="F29" s="955" t="s">
        <v>87</v>
      </c>
      <c r="G29" s="955" t="s">
        <v>87</v>
      </c>
      <c r="H29" s="956" t="s">
        <v>87</v>
      </c>
      <c r="I29" s="956" t="s">
        <v>87</v>
      </c>
      <c r="J29" s="956" t="s">
        <v>87</v>
      </c>
    </row>
    <row r="30" spans="2:12" x14ac:dyDescent="0.35">
      <c r="B30" s="957">
        <v>2024</v>
      </c>
      <c r="C30" s="958"/>
      <c r="D30" s="959"/>
      <c r="E30" s="951"/>
      <c r="F30" s="951"/>
      <c r="G30" s="951"/>
      <c r="H30" s="951"/>
      <c r="I30" s="951"/>
      <c r="J30" s="951"/>
    </row>
    <row r="31" spans="2:12" x14ac:dyDescent="0.35">
      <c r="B31" s="937" t="s">
        <v>778</v>
      </c>
      <c r="C31" s="960"/>
      <c r="D31" s="961"/>
      <c r="E31" s="102">
        <v>299857</v>
      </c>
      <c r="F31" s="962">
        <v>75529</v>
      </c>
      <c r="G31" s="963" t="s">
        <v>175</v>
      </c>
      <c r="H31" s="102">
        <v>297997</v>
      </c>
      <c r="I31" s="964">
        <v>75529</v>
      </c>
      <c r="J31" s="965" t="s">
        <v>175</v>
      </c>
    </row>
    <row r="32" spans="2:12" ht="15" thickBot="1" x14ac:dyDescent="0.4">
      <c r="B32" s="966" t="s">
        <v>828</v>
      </c>
      <c r="C32" s="960"/>
      <c r="D32" s="55"/>
      <c r="E32" s="967">
        <v>36926</v>
      </c>
      <c r="F32" s="968">
        <v>0</v>
      </c>
      <c r="G32" s="969" t="s">
        <v>175</v>
      </c>
      <c r="H32" s="970">
        <v>36926</v>
      </c>
      <c r="I32" s="971" t="s">
        <v>175</v>
      </c>
      <c r="J32" s="972" t="s">
        <v>175</v>
      </c>
      <c r="L32" s="339"/>
    </row>
    <row r="33" spans="2:12" x14ac:dyDescent="0.35">
      <c r="B33" s="973" t="s">
        <v>829</v>
      </c>
      <c r="C33" s="961"/>
      <c r="D33" s="974"/>
      <c r="E33" s="975">
        <v>262932</v>
      </c>
      <c r="F33" s="976">
        <v>0</v>
      </c>
      <c r="G33" s="977" t="s">
        <v>175</v>
      </c>
      <c r="H33" s="978">
        <v>261071</v>
      </c>
      <c r="I33" s="979" t="s">
        <v>175</v>
      </c>
      <c r="J33" s="980" t="s">
        <v>175</v>
      </c>
      <c r="L33" s="453"/>
    </row>
    <row r="34" spans="2:12" ht="16.5" x14ac:dyDescent="0.35">
      <c r="B34" s="966" t="s">
        <v>1189</v>
      </c>
      <c r="C34" s="981"/>
      <c r="D34" s="974"/>
      <c r="E34" s="982">
        <v>0</v>
      </c>
      <c r="F34" s="983">
        <v>75529</v>
      </c>
      <c r="G34" s="984">
        <v>0</v>
      </c>
      <c r="H34" s="985" t="s">
        <v>175</v>
      </c>
      <c r="I34" s="986">
        <v>75529</v>
      </c>
      <c r="J34" s="987" t="s">
        <v>175</v>
      </c>
    </row>
    <row r="35" spans="2:12" x14ac:dyDescent="0.35">
      <c r="B35" s="926" t="s">
        <v>760</v>
      </c>
      <c r="C35" s="961"/>
      <c r="D35" s="55"/>
      <c r="E35" s="102">
        <v>-2140</v>
      </c>
      <c r="F35" s="999">
        <v>-234</v>
      </c>
      <c r="G35" s="999">
        <v>-22159</v>
      </c>
      <c r="H35" s="1000">
        <v>-2004</v>
      </c>
      <c r="I35" s="1000">
        <v>-151</v>
      </c>
      <c r="J35" s="1000">
        <v>-14170</v>
      </c>
    </row>
    <row r="36" spans="2:12" x14ac:dyDescent="0.35">
      <c r="B36" s="973" t="s">
        <v>761</v>
      </c>
      <c r="C36" s="960"/>
      <c r="D36" s="998"/>
      <c r="E36" s="1001">
        <v>-2140</v>
      </c>
      <c r="F36" s="1002">
        <v>-234</v>
      </c>
      <c r="G36" s="1002">
        <v>-22159</v>
      </c>
      <c r="H36" s="1002">
        <v>-2004</v>
      </c>
      <c r="I36" s="1002">
        <v>-151</v>
      </c>
      <c r="J36" s="1003">
        <v>-14170</v>
      </c>
      <c r="K36" s="340"/>
    </row>
    <row r="37" spans="2:12" x14ac:dyDescent="0.35">
      <c r="B37" s="988"/>
      <c r="C37" s="989"/>
      <c r="D37" s="990"/>
      <c r="E37" s="963"/>
      <c r="F37" s="963"/>
      <c r="G37" s="104"/>
      <c r="H37" s="963"/>
      <c r="I37" s="963"/>
      <c r="J37" s="963"/>
    </row>
    <row r="38" spans="2:12" ht="15" thickBot="1" x14ac:dyDescent="0.4">
      <c r="B38" s="944" t="s">
        <v>831</v>
      </c>
      <c r="C38" s="991"/>
      <c r="D38" s="992"/>
      <c r="E38" s="993">
        <f>++E31+E35</f>
        <v>297717</v>
      </c>
      <c r="F38" s="994">
        <f t="shared" ref="F38" si="0">++F31+F35</f>
        <v>75295</v>
      </c>
      <c r="G38" s="995">
        <v>-22159</v>
      </c>
      <c r="H38" s="993">
        <v>295993</v>
      </c>
      <c r="I38" s="993">
        <v>75378</v>
      </c>
      <c r="J38" s="993">
        <v>-14170</v>
      </c>
    </row>
    <row r="39" spans="2:12" x14ac:dyDescent="0.35">
      <c r="B39"/>
      <c r="C39" s="448"/>
      <c r="D39" s="448"/>
      <c r="E39" s="448"/>
      <c r="F39" s="448"/>
      <c r="G39" s="448"/>
      <c r="H39" s="449"/>
    </row>
  </sheetData>
  <mergeCells count="5">
    <mergeCell ref="C16:E16"/>
    <mergeCell ref="F16:H16"/>
    <mergeCell ref="E27:F27"/>
    <mergeCell ref="G27:H27"/>
    <mergeCell ref="I27:J27"/>
  </mergeCells>
  <phoneticPr fontId="50" type="noConversion"/>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612F-1F78-4AEF-9488-116AE62C363B}">
  <dimension ref="A21:G36"/>
  <sheetViews>
    <sheetView showGridLines="0" zoomScale="70" zoomScaleNormal="70" workbookViewId="0">
      <selection activeCell="D27" sqref="D27"/>
    </sheetView>
  </sheetViews>
  <sheetFormatPr defaultColWidth="8.81640625" defaultRowHeight="15" thickBottom="1" x14ac:dyDescent="0.4"/>
  <cols>
    <col min="1" max="1" width="8.81640625" style="250"/>
    <col min="2" max="2" width="102.7265625" style="250" customWidth="1"/>
    <col min="3" max="3" width="16.7265625" style="250" customWidth="1"/>
    <col min="4" max="4" width="13.26953125" style="250" customWidth="1"/>
    <col min="5" max="5" width="17.7265625" style="250" customWidth="1"/>
    <col min="6" max="6" width="14.7265625" style="250" customWidth="1"/>
    <col min="7" max="7" width="6.453125" style="250" bestFit="1" customWidth="1"/>
    <col min="8" max="16384" width="8.81640625" style="250"/>
  </cols>
  <sheetData>
    <row r="21" spans="1:7" ht="21.5" thickBot="1" x14ac:dyDescent="0.55000000000000004">
      <c r="B21" s="204"/>
      <c r="C21" s="1264" t="s">
        <v>84</v>
      </c>
      <c r="D21" s="1215"/>
      <c r="E21" s="1214" t="s">
        <v>85</v>
      </c>
      <c r="F21" s="1265"/>
    </row>
    <row r="22" spans="1:7" ht="19" thickBot="1" x14ac:dyDescent="0.5">
      <c r="A22" s="259"/>
      <c r="B22" s="398"/>
      <c r="C22" s="897" t="s">
        <v>834</v>
      </c>
      <c r="D22" s="897" t="s">
        <v>835</v>
      </c>
      <c r="E22" s="897" t="s">
        <v>834</v>
      </c>
      <c r="F22" s="897" t="s">
        <v>835</v>
      </c>
    </row>
    <row r="23" spans="1:7" ht="19" thickBot="1" x14ac:dyDescent="0.5">
      <c r="B23" s="313"/>
      <c r="C23" s="1004" t="s">
        <v>87</v>
      </c>
      <c r="D23" s="1004" t="s">
        <v>87</v>
      </c>
      <c r="E23" s="1004" t="s">
        <v>87</v>
      </c>
      <c r="F23" s="1005" t="s">
        <v>87</v>
      </c>
    </row>
    <row r="24" spans="1:7" ht="19" thickBot="1" x14ac:dyDescent="0.5">
      <c r="B24" s="381">
        <v>2025</v>
      </c>
      <c r="C24" s="800"/>
      <c r="D24" s="800"/>
      <c r="E24" s="800"/>
      <c r="F24" s="800"/>
    </row>
    <row r="25" spans="1:7" ht="19" thickBot="1" x14ac:dyDescent="0.5">
      <c r="A25" s="259"/>
      <c r="B25" s="312" t="s">
        <v>826</v>
      </c>
      <c r="C25" s="1006">
        <v>30130</v>
      </c>
      <c r="D25" s="1007" t="s">
        <v>175</v>
      </c>
      <c r="E25" s="1006">
        <v>29890</v>
      </c>
      <c r="F25" s="1007">
        <v>0</v>
      </c>
    </row>
    <row r="26" spans="1:7" ht="19" thickBot="1" x14ac:dyDescent="0.5">
      <c r="A26" s="259"/>
      <c r="B26" s="312" t="s">
        <v>827</v>
      </c>
      <c r="C26" s="1006">
        <v>955</v>
      </c>
      <c r="D26" s="1007" t="s">
        <v>175</v>
      </c>
      <c r="E26" s="1006">
        <v>949</v>
      </c>
      <c r="F26" s="1007" t="s">
        <v>175</v>
      </c>
    </row>
    <row r="27" spans="1:7" ht="19" thickBot="1" x14ac:dyDescent="0.5">
      <c r="A27" s="259"/>
      <c r="B27" s="312" t="s">
        <v>832</v>
      </c>
      <c r="C27" s="1007">
        <v>81</v>
      </c>
      <c r="D27" s="1006" t="s">
        <v>175</v>
      </c>
      <c r="E27" s="1007">
        <v>81</v>
      </c>
      <c r="F27" s="1008">
        <v>0</v>
      </c>
    </row>
    <row r="28" spans="1:7" ht="19" thickBot="1" x14ac:dyDescent="0.5">
      <c r="B28" s="319" t="s">
        <v>833</v>
      </c>
      <c r="C28" s="1009">
        <v>15</v>
      </c>
      <c r="D28" s="1010" t="s">
        <v>175</v>
      </c>
      <c r="E28" s="1009" t="s">
        <v>175</v>
      </c>
      <c r="F28" s="1011" t="s">
        <v>175</v>
      </c>
    </row>
    <row r="29" spans="1:7" ht="19" thickBot="1" x14ac:dyDescent="0.5">
      <c r="B29" s="371" t="s">
        <v>789</v>
      </c>
      <c r="C29" s="1012">
        <f>SUM(C25:C27)</f>
        <v>31166</v>
      </c>
      <c r="D29" s="1012">
        <f>SUM(D25:D27)</f>
        <v>0</v>
      </c>
      <c r="E29" s="1012">
        <v>30920</v>
      </c>
      <c r="F29" s="1013">
        <f>SUM(F25:F27)</f>
        <v>0</v>
      </c>
    </row>
    <row r="30" spans="1:7" ht="19" thickBot="1" x14ac:dyDescent="0.5">
      <c r="B30" s="381">
        <v>2024</v>
      </c>
      <c r="C30" s="456"/>
      <c r="D30" s="456"/>
      <c r="E30" s="443"/>
      <c r="F30" s="460"/>
    </row>
    <row r="31" spans="1:7" ht="19" thickBot="1" x14ac:dyDescent="0.5">
      <c r="A31" s="259"/>
      <c r="B31" s="312" t="s">
        <v>826</v>
      </c>
      <c r="C31" s="450">
        <v>29772</v>
      </c>
      <c r="D31" s="450">
        <v>0</v>
      </c>
      <c r="E31" s="450">
        <v>29599</v>
      </c>
      <c r="F31" s="450">
        <v>0</v>
      </c>
      <c r="G31" s="260"/>
    </row>
    <row r="32" spans="1:7" ht="19" thickBot="1" x14ac:dyDescent="0.5">
      <c r="A32" s="259"/>
      <c r="B32" s="312" t="s">
        <v>827</v>
      </c>
      <c r="C32" s="450">
        <v>12</v>
      </c>
      <c r="D32" s="450">
        <v>3776</v>
      </c>
      <c r="E32" s="450">
        <v>8</v>
      </c>
      <c r="F32" s="450">
        <v>3776</v>
      </c>
      <c r="G32" s="260"/>
    </row>
    <row r="33" spans="2:7" ht="19" thickBot="1" x14ac:dyDescent="0.5">
      <c r="B33" s="319" t="s">
        <v>832</v>
      </c>
      <c r="C33" s="452">
        <v>1108</v>
      </c>
      <c r="D33" s="452" t="s">
        <v>175</v>
      </c>
      <c r="E33" s="452">
        <v>709</v>
      </c>
      <c r="F33" s="459" t="s">
        <v>175</v>
      </c>
    </row>
    <row r="34" spans="2:7" ht="19" thickBot="1" x14ac:dyDescent="0.5">
      <c r="B34" s="371" t="s">
        <v>789</v>
      </c>
      <c r="C34" s="457">
        <v>30891</v>
      </c>
      <c r="D34" s="457">
        <v>3776</v>
      </c>
      <c r="E34" s="457">
        <v>30315</v>
      </c>
      <c r="F34" s="458">
        <v>3776</v>
      </c>
    </row>
    <row r="35" spans="2:7" thickBot="1" x14ac:dyDescent="0.4">
      <c r="B35" s="258"/>
      <c r="C35" s="258"/>
      <c r="D35" s="258"/>
      <c r="E35" s="258"/>
      <c r="F35" s="258"/>
    </row>
    <row r="36" spans="2:7" thickBot="1" x14ac:dyDescent="0.4">
      <c r="C36" s="454"/>
      <c r="D36" s="454"/>
      <c r="E36" s="454"/>
      <c r="F36" s="454"/>
      <c r="G36" s="454"/>
    </row>
  </sheetData>
  <mergeCells count="2">
    <mergeCell ref="C21:D21"/>
    <mergeCell ref="E21:F21"/>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DDA1-C9DF-4DED-8E72-A28EC77A2151}">
  <dimension ref="B16:G45"/>
  <sheetViews>
    <sheetView showGridLines="0" zoomScale="70" zoomScaleNormal="70" workbookViewId="0">
      <selection activeCell="E21" sqref="E21:E24"/>
    </sheetView>
  </sheetViews>
  <sheetFormatPr defaultColWidth="8.81640625" defaultRowHeight="14.5" x14ac:dyDescent="0.35"/>
  <cols>
    <col min="1" max="1" width="8.81640625" style="307"/>
    <col min="2" max="2" width="124.81640625" style="307" customWidth="1"/>
    <col min="3" max="3" width="16" style="307" customWidth="1"/>
    <col min="4" max="4" width="16.54296875" style="307" customWidth="1"/>
    <col min="5" max="5" width="15.81640625" style="307" customWidth="1"/>
    <col min="6" max="6" width="15.7265625" style="307" customWidth="1"/>
    <col min="7" max="16384" width="8.81640625" style="307"/>
  </cols>
  <sheetData>
    <row r="16" spans="2:6" s="331" customFormat="1" ht="21.5" thickBot="1" x14ac:dyDescent="0.55000000000000004">
      <c r="B16" s="461"/>
      <c r="C16" s="1220" t="s">
        <v>84</v>
      </c>
      <c r="D16" s="1220"/>
      <c r="E16" s="1220" t="s">
        <v>85</v>
      </c>
      <c r="F16" s="1221"/>
    </row>
    <row r="17" spans="2:7" ht="15.5" x14ac:dyDescent="0.35">
      <c r="B17" s="462"/>
      <c r="C17" s="807" t="s">
        <v>836</v>
      </c>
      <c r="D17" s="807" t="s">
        <v>837</v>
      </c>
      <c r="E17" s="807" t="s">
        <v>836</v>
      </c>
      <c r="F17" s="807" t="s">
        <v>837</v>
      </c>
    </row>
    <row r="18" spans="2:7" ht="16" thickBot="1" x14ac:dyDescent="0.4">
      <c r="B18" s="468"/>
      <c r="C18" s="1014" t="s">
        <v>87</v>
      </c>
      <c r="D18" s="1014" t="s">
        <v>87</v>
      </c>
      <c r="E18" s="1014" t="s">
        <v>87</v>
      </c>
      <c r="F18" s="1014" t="s">
        <v>87</v>
      </c>
      <c r="G18" s="340"/>
    </row>
    <row r="19" spans="2:7" ht="15.5" x14ac:dyDescent="0.35">
      <c r="B19" s="332">
        <v>2025</v>
      </c>
      <c r="C19" s="1015"/>
      <c r="D19" s="1015"/>
      <c r="E19" s="1015"/>
      <c r="F19" s="1015"/>
      <c r="G19" s="340"/>
    </row>
    <row r="20" spans="2:7" ht="15.5" x14ac:dyDescent="0.35">
      <c r="B20" s="463" t="s">
        <v>157</v>
      </c>
      <c r="C20" s="1020">
        <v>41068465</v>
      </c>
      <c r="D20" s="1020">
        <v>20491432</v>
      </c>
      <c r="E20" s="1020">
        <v>1541873</v>
      </c>
      <c r="F20" s="1020">
        <v>1261553</v>
      </c>
      <c r="G20" s="340"/>
    </row>
    <row r="21" spans="2:7" ht="18.5" x14ac:dyDescent="0.45">
      <c r="B21" s="464" t="s">
        <v>163</v>
      </c>
      <c r="C21" s="1023">
        <v>651260</v>
      </c>
      <c r="D21" s="1024" t="s">
        <v>175</v>
      </c>
      <c r="E21" s="1025">
        <v>617668</v>
      </c>
      <c r="F21" s="1026" t="s">
        <v>175</v>
      </c>
      <c r="G21" s="340"/>
    </row>
    <row r="22" spans="2:7" ht="18.5" x14ac:dyDescent="0.45">
      <c r="B22" s="464" t="s">
        <v>788</v>
      </c>
      <c r="C22" s="1027">
        <v>377000</v>
      </c>
      <c r="D22" s="1016">
        <v>223000</v>
      </c>
      <c r="E22" s="1007" t="s">
        <v>175</v>
      </c>
      <c r="F22" s="1028" t="s">
        <v>175</v>
      </c>
      <c r="G22" s="340"/>
    </row>
    <row r="23" spans="2:7" ht="18.5" x14ac:dyDescent="0.45">
      <c r="B23" s="464" t="s">
        <v>757</v>
      </c>
      <c r="C23" s="1027">
        <v>38925000</v>
      </c>
      <c r="D23" s="1016">
        <v>18823944</v>
      </c>
      <c r="E23" s="1007" t="s">
        <v>175</v>
      </c>
      <c r="F23" s="1029">
        <v>423747</v>
      </c>
      <c r="G23" s="340"/>
    </row>
    <row r="24" spans="2:7" ht="15.5" x14ac:dyDescent="0.35">
      <c r="B24" s="464" t="s">
        <v>173</v>
      </c>
      <c r="C24" s="1030">
        <v>1115205</v>
      </c>
      <c r="D24" s="1031">
        <v>1444488</v>
      </c>
      <c r="E24" s="1031">
        <v>924205</v>
      </c>
      <c r="F24" s="1032">
        <v>837806</v>
      </c>
      <c r="G24" s="340"/>
    </row>
    <row r="25" spans="2:7" ht="15.5" x14ac:dyDescent="0.35">
      <c r="B25" s="464"/>
      <c r="C25" s="1033"/>
      <c r="D25" s="1034"/>
      <c r="E25" s="853"/>
      <c r="F25" s="1035"/>
      <c r="G25" s="340"/>
    </row>
    <row r="26" spans="2:7" ht="18.5" x14ac:dyDescent="0.45">
      <c r="B26" s="463" t="s">
        <v>838</v>
      </c>
      <c r="C26" s="1021">
        <v>-39239167</v>
      </c>
      <c r="D26" s="1021">
        <v>-18972611</v>
      </c>
      <c r="E26" s="1007" t="s">
        <v>175</v>
      </c>
      <c r="F26" s="1022">
        <v>-423747</v>
      </c>
      <c r="G26" s="340"/>
    </row>
    <row r="27" spans="2:7" ht="18.5" x14ac:dyDescent="0.45">
      <c r="B27" s="463"/>
      <c r="C27" s="1036"/>
      <c r="D27" s="1036"/>
      <c r="E27" s="1007"/>
      <c r="F27" s="853"/>
      <c r="G27" s="340"/>
    </row>
    <row r="28" spans="2:7" ht="18.5" x14ac:dyDescent="0.45">
      <c r="B28" s="464" t="s">
        <v>839</v>
      </c>
      <c r="C28" s="1023">
        <v>-314167</v>
      </c>
      <c r="D28" s="1039">
        <v>-148667</v>
      </c>
      <c r="E28" s="1024" t="s">
        <v>175</v>
      </c>
      <c r="F28" s="1026" t="s">
        <v>175</v>
      </c>
      <c r="G28" s="340"/>
    </row>
    <row r="29" spans="2:7" ht="18.5" x14ac:dyDescent="0.45">
      <c r="B29" s="464" t="s">
        <v>757</v>
      </c>
      <c r="C29" s="1040">
        <v>-38925000</v>
      </c>
      <c r="D29" s="1041">
        <v>-18823944</v>
      </c>
      <c r="E29" s="1042" t="s">
        <v>175</v>
      </c>
      <c r="F29" s="1032">
        <v>-423747</v>
      </c>
      <c r="G29" s="340"/>
    </row>
    <row r="30" spans="2:7" ht="15.5" x14ac:dyDescent="0.35">
      <c r="B30" s="471"/>
      <c r="C30" s="1037"/>
      <c r="D30" s="1037"/>
      <c r="E30" s="1038"/>
      <c r="F30" s="1037"/>
      <c r="G30" s="340"/>
    </row>
    <row r="31" spans="2:7" ht="16" thickBot="1" x14ac:dyDescent="0.4">
      <c r="B31" s="337" t="s">
        <v>830</v>
      </c>
      <c r="C31" s="1017">
        <v>1829298</v>
      </c>
      <c r="D31" s="1017">
        <v>1518822</v>
      </c>
      <c r="E31" s="1017">
        <v>1541873</v>
      </c>
      <c r="F31" s="1017">
        <v>837806</v>
      </c>
      <c r="G31" s="340"/>
    </row>
    <row r="32" spans="2:7" ht="15.5" x14ac:dyDescent="0.35">
      <c r="B32" s="332">
        <v>2024</v>
      </c>
      <c r="C32" s="470"/>
      <c r="D32" s="470"/>
      <c r="E32" s="470"/>
      <c r="F32" s="470"/>
      <c r="G32" s="340"/>
    </row>
    <row r="33" spans="2:7" ht="15.5" x14ac:dyDescent="0.35">
      <c r="B33" s="465" t="s">
        <v>840</v>
      </c>
      <c r="C33" s="475">
        <v>35199666</v>
      </c>
      <c r="D33" s="475">
        <v>17682771</v>
      </c>
      <c r="E33" s="475">
        <v>1583231</v>
      </c>
      <c r="F33" s="475">
        <v>878917</v>
      </c>
      <c r="G33" s="340"/>
    </row>
    <row r="34" spans="2:7" ht="15.5" x14ac:dyDescent="0.35">
      <c r="B34" s="466" t="s">
        <v>747</v>
      </c>
      <c r="C34" s="1043">
        <v>649956</v>
      </c>
      <c r="D34" s="1044">
        <v>0</v>
      </c>
      <c r="E34" s="1045">
        <v>616021</v>
      </c>
      <c r="F34" s="1046" t="s">
        <v>175</v>
      </c>
      <c r="G34" s="340"/>
    </row>
    <row r="35" spans="2:7" ht="18.5" x14ac:dyDescent="0.45">
      <c r="B35" s="466" t="s">
        <v>841</v>
      </c>
      <c r="C35" s="1047">
        <v>329500</v>
      </c>
      <c r="D35" s="162">
        <v>170500</v>
      </c>
      <c r="E35" s="443">
        <v>0</v>
      </c>
      <c r="F35" s="1048" t="s">
        <v>175</v>
      </c>
      <c r="G35" s="340"/>
    </row>
    <row r="36" spans="2:7" ht="18.5" x14ac:dyDescent="0.45">
      <c r="B36" s="466" t="s">
        <v>782</v>
      </c>
      <c r="C36" s="1047">
        <v>32950000</v>
      </c>
      <c r="D36" s="162">
        <v>16577722</v>
      </c>
      <c r="E36" s="443">
        <v>0</v>
      </c>
      <c r="F36" s="1049">
        <v>515272</v>
      </c>
      <c r="G36" s="340"/>
    </row>
    <row r="37" spans="2:7" ht="15.5" x14ac:dyDescent="0.35">
      <c r="B37" s="466" t="s">
        <v>173</v>
      </c>
      <c r="C37" s="1050">
        <v>1270210</v>
      </c>
      <c r="D37" s="1051">
        <v>934549</v>
      </c>
      <c r="E37" s="1051">
        <v>967210</v>
      </c>
      <c r="F37" s="1052">
        <v>363645</v>
      </c>
      <c r="G37" s="340"/>
    </row>
    <row r="38" spans="2:7" ht="15.5" x14ac:dyDescent="0.35">
      <c r="B38" s="466"/>
      <c r="C38" s="1019"/>
      <c r="D38" s="476"/>
      <c r="E38" s="476"/>
      <c r="F38" s="478"/>
    </row>
    <row r="39" spans="2:7" ht="18.5" x14ac:dyDescent="0.45">
      <c r="B39" s="465" t="s">
        <v>838</v>
      </c>
      <c r="C39" s="1018">
        <v>-33213600</v>
      </c>
      <c r="D39" s="1018">
        <v>-16714122</v>
      </c>
      <c r="E39" s="450">
        <v>0</v>
      </c>
      <c r="F39" s="467">
        <v>-515272</v>
      </c>
      <c r="G39" s="340"/>
    </row>
    <row r="40" spans="2:7" ht="15.5" x14ac:dyDescent="0.35">
      <c r="B40" s="465"/>
      <c r="C40" s="475"/>
      <c r="D40" s="476"/>
      <c r="E40" s="476"/>
      <c r="F40" s="478"/>
    </row>
    <row r="41" spans="2:7" ht="15.5" x14ac:dyDescent="0.35">
      <c r="B41" s="466" t="s">
        <v>839</v>
      </c>
      <c r="C41" s="1043">
        <v>-263600</v>
      </c>
      <c r="D41" s="1045">
        <v>-136400</v>
      </c>
      <c r="E41" s="1044">
        <v>0</v>
      </c>
      <c r="F41" s="1046" t="s">
        <v>175</v>
      </c>
      <c r="G41" s="340"/>
    </row>
    <row r="42" spans="2:7" ht="15.5" x14ac:dyDescent="0.35">
      <c r="B42" s="466" t="s">
        <v>782</v>
      </c>
      <c r="C42" s="1054">
        <v>-32950000</v>
      </c>
      <c r="D42" s="1055">
        <v>-16577722</v>
      </c>
      <c r="E42" s="1056">
        <v>0</v>
      </c>
      <c r="F42" s="1052">
        <v>-515272</v>
      </c>
      <c r="G42" s="340"/>
    </row>
    <row r="43" spans="2:7" ht="15.5" x14ac:dyDescent="0.35">
      <c r="B43" s="474"/>
      <c r="C43" s="477"/>
      <c r="D43" s="1053"/>
      <c r="E43" s="1053"/>
      <c r="F43" s="1053"/>
    </row>
    <row r="44" spans="2:7" ht="16" thickBot="1" x14ac:dyDescent="0.4">
      <c r="B44" s="472" t="s">
        <v>831</v>
      </c>
      <c r="C44" s="473">
        <f>++C33+C39</f>
        <v>1986066</v>
      </c>
      <c r="D44" s="479">
        <v>968649</v>
      </c>
      <c r="E44" s="479">
        <f t="shared" ref="E44:F44" si="0">++E33+E39</f>
        <v>1583231</v>
      </c>
      <c r="F44" s="479">
        <f t="shared" si="0"/>
        <v>363645</v>
      </c>
    </row>
    <row r="45" spans="2:7" x14ac:dyDescent="0.35">
      <c r="B45" s="331"/>
      <c r="C45" s="331"/>
      <c r="D45" s="331"/>
      <c r="E45" s="331"/>
      <c r="F45" s="331"/>
    </row>
  </sheetData>
  <mergeCells count="2">
    <mergeCell ref="C16:D16"/>
    <mergeCell ref="E16:F16"/>
  </mergeCells>
  <pageMargins left="0.7" right="0.7" top="0.75" bottom="0.75" header="0.3" footer="0.3"/>
  <pageSetup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5753-EC8E-465A-B31C-BC2A5259C12B}">
  <dimension ref="B13:K27"/>
  <sheetViews>
    <sheetView showGridLines="0" zoomScale="70" zoomScaleNormal="70" workbookViewId="0">
      <selection activeCell="C19" sqref="C19"/>
    </sheetView>
  </sheetViews>
  <sheetFormatPr defaultColWidth="8.81640625" defaultRowHeight="14.5" x14ac:dyDescent="0.35"/>
  <cols>
    <col min="1" max="1" width="8.81640625" style="307"/>
    <col min="2" max="2" width="125.453125" style="307" customWidth="1"/>
    <col min="3" max="3" width="15" style="307" bestFit="1" customWidth="1"/>
    <col min="4" max="4" width="13.7265625" style="307" customWidth="1"/>
    <col min="5" max="5" width="19.1796875" style="322" customWidth="1"/>
    <col min="6" max="6" width="14.453125" style="307" customWidth="1"/>
    <col min="7" max="16384" width="8.81640625" style="307"/>
  </cols>
  <sheetData>
    <row r="13" spans="2:6" ht="15" thickBot="1" x14ac:dyDescent="0.4"/>
    <row r="14" spans="2:6" ht="21.5" thickBot="1" x14ac:dyDescent="0.55000000000000004">
      <c r="B14" s="204"/>
      <c r="C14" s="1264" t="s">
        <v>84</v>
      </c>
      <c r="D14" s="1215"/>
      <c r="E14" s="1214" t="s">
        <v>85</v>
      </c>
      <c r="F14" s="1265"/>
    </row>
    <row r="15" spans="2:6" ht="18.5" x14ac:dyDescent="0.45">
      <c r="B15" s="398"/>
      <c r="C15" s="897" t="s">
        <v>834</v>
      </c>
      <c r="D15" s="897" t="s">
        <v>835</v>
      </c>
      <c r="E15" s="1057" t="s">
        <v>834</v>
      </c>
      <c r="F15" s="897" t="s">
        <v>835</v>
      </c>
    </row>
    <row r="16" spans="2:6" ht="19" thickBot="1" x14ac:dyDescent="0.5">
      <c r="B16" s="313"/>
      <c r="C16" s="1004" t="s">
        <v>87</v>
      </c>
      <c r="D16" s="1004" t="s">
        <v>87</v>
      </c>
      <c r="E16" s="1058" t="s">
        <v>87</v>
      </c>
      <c r="F16" s="1005" t="s">
        <v>87</v>
      </c>
    </row>
    <row r="17" spans="2:11" ht="18.5" x14ac:dyDescent="0.45">
      <c r="B17" s="381">
        <v>2025</v>
      </c>
      <c r="C17" s="800"/>
      <c r="D17" s="800"/>
      <c r="E17" s="1059"/>
      <c r="F17" s="800"/>
    </row>
    <row r="18" spans="2:11" ht="18.5" x14ac:dyDescent="0.45">
      <c r="B18" s="312" t="s">
        <v>842</v>
      </c>
      <c r="C18" s="1006" t="s">
        <v>175</v>
      </c>
      <c r="D18" s="1007">
        <v>-41172</v>
      </c>
      <c r="E18" s="1006" t="s">
        <v>175</v>
      </c>
      <c r="F18" s="1007">
        <v>-40050</v>
      </c>
    </row>
    <row r="19" spans="2:11" ht="18.5" x14ac:dyDescent="0.45">
      <c r="B19" s="312" t="s">
        <v>843</v>
      </c>
      <c r="C19" s="1006" t="s">
        <v>175</v>
      </c>
      <c r="D19" s="1007">
        <v>47453</v>
      </c>
      <c r="E19" s="1006" t="s">
        <v>175</v>
      </c>
      <c r="F19" s="1007">
        <v>46269</v>
      </c>
    </row>
    <row r="20" spans="2:11" ht="19" thickBot="1" x14ac:dyDescent="0.5">
      <c r="B20" s="312" t="s">
        <v>844</v>
      </c>
      <c r="C20" s="1007">
        <v>20491</v>
      </c>
      <c r="D20" s="1006" t="s">
        <v>175</v>
      </c>
      <c r="E20" s="1007">
        <v>1262</v>
      </c>
      <c r="F20" s="1006" t="s">
        <v>175</v>
      </c>
      <c r="H20" s="339"/>
      <c r="I20" s="339"/>
      <c r="J20" s="339"/>
    </row>
    <row r="21" spans="2:11" ht="19" thickBot="1" x14ac:dyDescent="0.5">
      <c r="B21" s="482" t="s">
        <v>845</v>
      </c>
      <c r="C21" s="1012">
        <v>-20491</v>
      </c>
      <c r="D21" s="1060" t="s">
        <v>175</v>
      </c>
      <c r="E21" s="1012">
        <v>-1262</v>
      </c>
      <c r="F21" s="1060" t="s">
        <v>175</v>
      </c>
      <c r="G21" s="346"/>
      <c r="H21" s="483"/>
      <c r="I21" s="250"/>
      <c r="J21" s="484"/>
      <c r="K21" s="340"/>
    </row>
    <row r="22" spans="2:11" ht="19" thickBot="1" x14ac:dyDescent="0.5">
      <c r="B22" s="381">
        <v>2024</v>
      </c>
      <c r="C22" s="451"/>
      <c r="D22" s="451"/>
      <c r="E22" s="486"/>
      <c r="F22" s="481"/>
      <c r="G22" s="346"/>
      <c r="H22" s="349"/>
      <c r="I22" s="485"/>
      <c r="J22" s="350"/>
      <c r="K22" s="340"/>
    </row>
    <row r="23" spans="2:11" ht="18.5" x14ac:dyDescent="0.45">
      <c r="B23" s="312" t="s">
        <v>842</v>
      </c>
      <c r="C23" s="480" t="s">
        <v>175</v>
      </c>
      <c r="D23" s="450">
        <v>-44212</v>
      </c>
      <c r="E23" s="450" t="s">
        <v>175</v>
      </c>
      <c r="F23" s="450">
        <v>-42954</v>
      </c>
      <c r="H23" s="331"/>
      <c r="I23" s="331"/>
      <c r="J23" s="331"/>
    </row>
    <row r="24" spans="2:11" ht="18.5" x14ac:dyDescent="0.45">
      <c r="B24" s="312" t="s">
        <v>843</v>
      </c>
      <c r="C24" s="480" t="s">
        <v>175</v>
      </c>
      <c r="D24" s="450">
        <v>50156</v>
      </c>
      <c r="E24" s="450" t="s">
        <v>175</v>
      </c>
      <c r="F24" s="450">
        <v>48828</v>
      </c>
    </row>
    <row r="25" spans="2:11" ht="18.5" x14ac:dyDescent="0.45">
      <c r="B25" s="312" t="s">
        <v>844</v>
      </c>
      <c r="C25" s="480">
        <v>17683</v>
      </c>
      <c r="D25" s="480" t="s">
        <v>175</v>
      </c>
      <c r="E25" s="480">
        <v>879</v>
      </c>
      <c r="F25" s="480" t="s">
        <v>175</v>
      </c>
    </row>
    <row r="26" spans="2:11" ht="19" thickBot="1" x14ac:dyDescent="0.5">
      <c r="B26" s="455" t="s">
        <v>845</v>
      </c>
      <c r="C26" s="480">
        <v>-17683</v>
      </c>
      <c r="D26" s="488" t="s">
        <v>175</v>
      </c>
      <c r="E26" s="488">
        <v>-879</v>
      </c>
      <c r="F26" s="489" t="s">
        <v>175</v>
      </c>
    </row>
    <row r="27" spans="2:11" x14ac:dyDescent="0.35">
      <c r="B27" s="449"/>
      <c r="C27" s="449"/>
      <c r="D27" s="331"/>
      <c r="E27" s="487"/>
      <c r="F27" s="331"/>
    </row>
  </sheetData>
  <mergeCells count="2">
    <mergeCell ref="C14:D14"/>
    <mergeCell ref="E14:F14"/>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7E60-D6F0-48B8-A71E-8FDA8A303307}">
  <dimension ref="A1"/>
  <sheetViews>
    <sheetView showGridLines="0" zoomScale="70" zoomScaleNormal="70" workbookViewId="0">
      <selection activeCell="Y1" sqref="Y1"/>
    </sheetView>
  </sheetViews>
  <sheetFormatPr defaultColWidth="8.81640625" defaultRowHeight="14.5" x14ac:dyDescent="0.35"/>
  <cols>
    <col min="1" max="16384" width="8.81640625" style="322"/>
  </cols>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027C2-99B6-4ED9-9F01-722ABF041131}">
  <dimension ref="A14:N42"/>
  <sheetViews>
    <sheetView showGridLines="0" topLeftCell="A15" zoomScale="85" zoomScaleNormal="85" workbookViewId="0">
      <selection activeCell="J40" sqref="J40"/>
    </sheetView>
  </sheetViews>
  <sheetFormatPr defaultColWidth="8.81640625" defaultRowHeight="14.5" x14ac:dyDescent="0.35"/>
  <cols>
    <col min="1" max="1" width="8.81640625" style="307"/>
    <col min="2" max="2" width="57.453125" style="307" bestFit="1" customWidth="1"/>
    <col min="3" max="4" width="14.453125" style="307" bestFit="1" customWidth="1"/>
    <col min="5" max="5" width="11.7265625" style="307" bestFit="1" customWidth="1"/>
    <col min="6" max="6" width="12.7265625" style="307" bestFit="1" customWidth="1"/>
    <col min="7" max="7" width="13.54296875" style="307" bestFit="1" customWidth="1"/>
    <col min="8" max="8" width="12.26953125" style="307" bestFit="1" customWidth="1"/>
    <col min="9" max="9" width="13.1796875" style="307" bestFit="1" customWidth="1"/>
    <col min="10" max="10" width="11.7265625" style="307" bestFit="1" customWidth="1"/>
    <col min="11" max="11" width="12.7265625" style="307" bestFit="1" customWidth="1"/>
    <col min="12" max="12" width="13.54296875" style="346" bestFit="1" customWidth="1"/>
    <col min="13" max="16384" width="8.81640625" style="307"/>
  </cols>
  <sheetData>
    <row r="14" spans="1:13" ht="15" thickBot="1" x14ac:dyDescent="0.4"/>
    <row r="15" spans="1:13" ht="21.5" thickBot="1" x14ac:dyDescent="0.55000000000000004">
      <c r="A15" s="191"/>
      <c r="B15" s="404"/>
      <c r="C15" s="1266" t="s">
        <v>84</v>
      </c>
      <c r="D15" s="1266"/>
      <c r="E15" s="1266"/>
      <c r="F15" s="1266"/>
      <c r="G15" s="1267"/>
      <c r="H15" s="1267" t="s">
        <v>85</v>
      </c>
      <c r="I15" s="1267"/>
      <c r="J15" s="1267"/>
      <c r="K15" s="1267"/>
      <c r="L15" s="1267"/>
      <c r="M15" s="408"/>
    </row>
    <row r="16" spans="1:13" ht="19" thickBot="1" x14ac:dyDescent="0.5">
      <c r="A16" s="403"/>
      <c r="B16" s="404"/>
      <c r="C16" s="1061"/>
      <c r="D16" s="1061"/>
      <c r="E16" s="1061"/>
      <c r="F16" s="1061"/>
      <c r="G16" s="1062" t="s">
        <v>767</v>
      </c>
      <c r="H16" s="1062"/>
      <c r="I16" s="1062"/>
      <c r="J16" s="1062"/>
      <c r="K16" s="1062"/>
      <c r="L16" s="1062"/>
      <c r="M16" s="408"/>
    </row>
    <row r="17" spans="1:14" ht="19" thickBot="1" x14ac:dyDescent="0.5">
      <c r="A17" s="377"/>
      <c r="B17" s="404"/>
      <c r="C17" s="1063" t="s">
        <v>768</v>
      </c>
      <c r="D17" s="1063" t="s">
        <v>769</v>
      </c>
      <c r="E17" s="1063" t="s">
        <v>770</v>
      </c>
      <c r="F17" s="1063" t="s">
        <v>771</v>
      </c>
      <c r="G17" s="1063" t="s">
        <v>772</v>
      </c>
      <c r="H17" s="1063" t="s">
        <v>768</v>
      </c>
      <c r="I17" s="1063" t="s">
        <v>769</v>
      </c>
      <c r="J17" s="1063" t="s">
        <v>770</v>
      </c>
      <c r="K17" s="1063" t="s">
        <v>771</v>
      </c>
      <c r="L17" s="1063" t="s">
        <v>767</v>
      </c>
      <c r="M17" s="408"/>
    </row>
    <row r="18" spans="1:14" ht="18.5" x14ac:dyDescent="0.45">
      <c r="A18" s="377"/>
      <c r="B18" s="404"/>
      <c r="C18" s="1064" t="s">
        <v>773</v>
      </c>
      <c r="D18" s="1064" t="s">
        <v>774</v>
      </c>
      <c r="E18" s="1064" t="s">
        <v>775</v>
      </c>
      <c r="F18" s="1064" t="s">
        <v>776</v>
      </c>
      <c r="G18" s="1064" t="s">
        <v>777</v>
      </c>
      <c r="H18" s="1064" t="s">
        <v>773</v>
      </c>
      <c r="I18" s="1064" t="s">
        <v>774</v>
      </c>
      <c r="J18" s="1064" t="s">
        <v>775</v>
      </c>
      <c r="K18" s="1064" t="s">
        <v>776</v>
      </c>
      <c r="L18" s="1064" t="s">
        <v>772</v>
      </c>
      <c r="M18" s="377"/>
    </row>
    <row r="19" spans="1:14" ht="19" thickBot="1" x14ac:dyDescent="0.5">
      <c r="A19" s="191"/>
      <c r="B19" s="407"/>
      <c r="C19" s="1065" t="s">
        <v>87</v>
      </c>
      <c r="D19" s="1065" t="s">
        <v>87</v>
      </c>
      <c r="E19" s="1065" t="s">
        <v>87</v>
      </c>
      <c r="F19" s="1065" t="s">
        <v>87</v>
      </c>
      <c r="G19" s="1065" t="s">
        <v>87</v>
      </c>
      <c r="H19" s="1065" t="s">
        <v>87</v>
      </c>
      <c r="I19" s="1065" t="s">
        <v>87</v>
      </c>
      <c r="J19" s="1065" t="s">
        <v>87</v>
      </c>
      <c r="K19" s="1065" t="s">
        <v>87</v>
      </c>
      <c r="L19" s="1065" t="s">
        <v>777</v>
      </c>
      <c r="M19" s="377"/>
    </row>
    <row r="20" spans="1:14" ht="18.5" x14ac:dyDescent="0.45">
      <c r="A20" s="403"/>
      <c r="B20" s="390">
        <v>2025</v>
      </c>
      <c r="C20" s="1064"/>
      <c r="D20" s="1064"/>
      <c r="E20" s="1064"/>
      <c r="F20" s="1064"/>
      <c r="G20" s="1064"/>
      <c r="H20" s="1064"/>
      <c r="I20" s="1064"/>
      <c r="J20" s="1064"/>
      <c r="K20" s="1064"/>
      <c r="L20" s="1064"/>
      <c r="M20" s="377"/>
      <c r="N20" s="339"/>
    </row>
    <row r="21" spans="1:14" ht="18.5" x14ac:dyDescent="0.45">
      <c r="A21" s="377"/>
      <c r="B21" s="405" t="s">
        <v>778</v>
      </c>
      <c r="C21" s="1066" t="s">
        <v>795</v>
      </c>
      <c r="D21" s="1066" t="s">
        <v>796</v>
      </c>
      <c r="E21" s="1066" t="s">
        <v>797</v>
      </c>
      <c r="F21" s="1066">
        <v>602668</v>
      </c>
      <c r="G21" s="1066">
        <v>607421</v>
      </c>
      <c r="H21" s="1066" t="s">
        <v>798</v>
      </c>
      <c r="I21" s="1066" t="s">
        <v>799</v>
      </c>
      <c r="J21" s="1066" t="s">
        <v>800</v>
      </c>
      <c r="K21" s="1066" t="s">
        <v>794</v>
      </c>
      <c r="L21" s="1066" t="s">
        <v>268</v>
      </c>
      <c r="M21" s="377"/>
    </row>
    <row r="22" spans="1:14" ht="18.5" x14ac:dyDescent="0.45">
      <c r="A22" s="377"/>
      <c r="B22" s="405"/>
      <c r="C22" s="1067"/>
      <c r="D22" s="1068"/>
      <c r="E22" s="1068"/>
      <c r="F22" s="1068"/>
      <c r="G22" s="1068"/>
      <c r="H22" s="1068"/>
      <c r="I22" s="1068"/>
      <c r="J22" s="1068"/>
      <c r="K22" s="1068"/>
      <c r="L22" s="1069"/>
      <c r="M22" s="408"/>
    </row>
    <row r="23" spans="1:14" ht="18.5" x14ac:dyDescent="0.45">
      <c r="A23" s="377"/>
      <c r="B23" s="406" t="s">
        <v>747</v>
      </c>
      <c r="C23" s="1070" t="s">
        <v>175</v>
      </c>
      <c r="D23" s="1071">
        <v>5067</v>
      </c>
      <c r="E23" s="1071">
        <v>31751</v>
      </c>
      <c r="F23" s="1071">
        <v>602668</v>
      </c>
      <c r="G23" s="1071">
        <v>607421</v>
      </c>
      <c r="H23" s="1071" t="s">
        <v>175</v>
      </c>
      <c r="I23" s="1071" t="s">
        <v>175</v>
      </c>
      <c r="J23" s="1071">
        <v>15000</v>
      </c>
      <c r="K23" s="1071">
        <v>601021</v>
      </c>
      <c r="L23" s="1072">
        <v>75527</v>
      </c>
      <c r="M23" s="408"/>
    </row>
    <row r="24" spans="1:14" ht="18.5" x14ac:dyDescent="0.45">
      <c r="A24" s="377"/>
      <c r="B24" s="406" t="s">
        <v>779</v>
      </c>
      <c r="C24" s="1073"/>
      <c r="D24" s="1074"/>
      <c r="E24" s="1074"/>
      <c r="F24" s="1074"/>
      <c r="G24" s="1074"/>
      <c r="H24" s="1074"/>
      <c r="I24" s="1074"/>
      <c r="J24" s="1074"/>
      <c r="K24" s="1074"/>
      <c r="L24" s="1075"/>
      <c r="M24" s="408"/>
    </row>
    <row r="25" spans="1:14" ht="18.5" x14ac:dyDescent="0.45">
      <c r="A25" s="377"/>
      <c r="B25" s="406" t="s">
        <v>780</v>
      </c>
      <c r="C25" s="1073">
        <v>358136</v>
      </c>
      <c r="D25" s="1074" t="s">
        <v>175</v>
      </c>
      <c r="E25" s="1074" t="s">
        <v>175</v>
      </c>
      <c r="F25" s="1074" t="s">
        <v>175</v>
      </c>
      <c r="G25" s="1074" t="s">
        <v>175</v>
      </c>
      <c r="H25" s="1074">
        <v>302261</v>
      </c>
      <c r="I25" s="1074" t="s">
        <v>175</v>
      </c>
      <c r="J25" s="1074" t="s">
        <v>175</v>
      </c>
      <c r="K25" s="1074" t="s">
        <v>175</v>
      </c>
      <c r="L25" s="1075" t="s">
        <v>175</v>
      </c>
      <c r="M25" s="408"/>
    </row>
    <row r="26" spans="1:14" ht="18.5" x14ac:dyDescent="0.45">
      <c r="A26" s="377"/>
      <c r="B26" s="406" t="s">
        <v>781</v>
      </c>
      <c r="C26" s="1073">
        <v>358913</v>
      </c>
      <c r="D26" s="1074" t="s">
        <v>175</v>
      </c>
      <c r="E26" s="1074" t="s">
        <v>175</v>
      </c>
      <c r="F26" s="1074" t="s">
        <v>175</v>
      </c>
      <c r="G26" s="1074" t="s">
        <v>175</v>
      </c>
      <c r="H26" s="1074">
        <v>6225</v>
      </c>
      <c r="I26" s="1074" t="s">
        <v>175</v>
      </c>
      <c r="J26" s="1074" t="s">
        <v>175</v>
      </c>
      <c r="K26" s="1074" t="s">
        <v>175</v>
      </c>
      <c r="L26" s="1075" t="s">
        <v>175</v>
      </c>
      <c r="M26" s="408"/>
    </row>
    <row r="27" spans="1:14" ht="18.5" x14ac:dyDescent="0.45">
      <c r="A27" s="377"/>
      <c r="B27" s="406" t="s">
        <v>169</v>
      </c>
      <c r="C27" s="1076" t="s">
        <v>175</v>
      </c>
      <c r="D27" s="1074" t="s">
        <v>175</v>
      </c>
      <c r="E27" s="1074" t="s">
        <v>175</v>
      </c>
      <c r="F27" s="1074" t="s">
        <v>175</v>
      </c>
      <c r="G27" s="1074" t="s">
        <v>175</v>
      </c>
      <c r="H27" s="1074">
        <v>67914</v>
      </c>
      <c r="I27" s="1074">
        <v>11055</v>
      </c>
      <c r="J27" s="1074" t="s">
        <v>175</v>
      </c>
      <c r="K27" s="1074" t="s">
        <v>175</v>
      </c>
      <c r="L27" s="1075" t="s">
        <v>175</v>
      </c>
      <c r="M27" s="408"/>
    </row>
    <row r="28" spans="1:14" ht="18.5" x14ac:dyDescent="0.45">
      <c r="A28" s="377"/>
      <c r="B28" s="406" t="s">
        <v>782</v>
      </c>
      <c r="C28" s="1073">
        <v>23023944</v>
      </c>
      <c r="D28" s="1074">
        <v>37850000</v>
      </c>
      <c r="E28" s="1074" t="s">
        <v>175</v>
      </c>
      <c r="F28" s="1074" t="s">
        <v>175</v>
      </c>
      <c r="G28" s="1074" t="s">
        <v>175</v>
      </c>
      <c r="H28" s="1074">
        <v>423747</v>
      </c>
      <c r="I28" s="1074" t="s">
        <v>175</v>
      </c>
      <c r="J28" s="1074" t="s">
        <v>175</v>
      </c>
      <c r="K28" s="1074" t="s">
        <v>175</v>
      </c>
      <c r="L28" s="1075" t="s">
        <v>175</v>
      </c>
      <c r="M28" s="408"/>
    </row>
    <row r="29" spans="1:14" ht="18.5" x14ac:dyDescent="0.45">
      <c r="A29" s="377"/>
      <c r="B29" s="406" t="s">
        <v>783</v>
      </c>
      <c r="C29" s="1073">
        <v>376721</v>
      </c>
      <c r="D29" s="1074">
        <v>223500</v>
      </c>
      <c r="E29" s="1074" t="s">
        <v>175</v>
      </c>
      <c r="F29" s="1074" t="s">
        <v>175</v>
      </c>
      <c r="G29" s="1074" t="s">
        <v>175</v>
      </c>
      <c r="H29" s="1074" t="s">
        <v>175</v>
      </c>
      <c r="I29" s="1074" t="s">
        <v>175</v>
      </c>
      <c r="J29" s="1074" t="s">
        <v>175</v>
      </c>
      <c r="K29" s="1074" t="s">
        <v>175</v>
      </c>
      <c r="L29" s="1075" t="s">
        <v>175</v>
      </c>
      <c r="M29" s="408"/>
    </row>
    <row r="30" spans="1:14" ht="18.5" x14ac:dyDescent="0.45">
      <c r="A30" s="377"/>
      <c r="B30" s="406" t="s">
        <v>173</v>
      </c>
      <c r="C30" s="1077">
        <v>2159864</v>
      </c>
      <c r="D30" s="1078">
        <v>399829</v>
      </c>
      <c r="E30" s="1078" t="s">
        <v>175</v>
      </c>
      <c r="F30" s="1078" t="s">
        <v>175</v>
      </c>
      <c r="G30" s="1078" t="s">
        <v>175</v>
      </c>
      <c r="H30" s="1078">
        <v>1507182</v>
      </c>
      <c r="I30" s="1078">
        <v>254829</v>
      </c>
      <c r="J30" s="1078" t="s">
        <v>175</v>
      </c>
      <c r="K30" s="1078" t="s">
        <v>175</v>
      </c>
      <c r="L30" s="1079" t="s">
        <v>175</v>
      </c>
      <c r="M30" s="408"/>
    </row>
    <row r="31" spans="1:14" ht="18.5" x14ac:dyDescent="0.45">
      <c r="A31" s="377"/>
      <c r="B31" s="406"/>
      <c r="C31" s="1067"/>
      <c r="D31" s="1068"/>
      <c r="E31" s="1068"/>
      <c r="F31" s="1068"/>
      <c r="G31" s="1068"/>
      <c r="H31" s="1068"/>
      <c r="I31" s="1068"/>
      <c r="J31" s="1068"/>
      <c r="K31" s="1068"/>
      <c r="L31" s="1069"/>
      <c r="M31" s="408"/>
    </row>
    <row r="32" spans="1:14" ht="18.5" x14ac:dyDescent="0.45">
      <c r="A32" s="377"/>
      <c r="B32" s="405" t="s">
        <v>784</v>
      </c>
      <c r="C32" s="1068">
        <v>-23974830</v>
      </c>
      <c r="D32" s="1068">
        <v>-38029850</v>
      </c>
      <c r="E32" s="1068">
        <v>-195737</v>
      </c>
      <c r="F32" s="1068" t="s">
        <v>175</v>
      </c>
      <c r="G32" s="1068" t="s">
        <v>175</v>
      </c>
      <c r="H32" s="1068">
        <v>-663878</v>
      </c>
      <c r="I32" s="1068">
        <v>-30905</v>
      </c>
      <c r="J32" s="1068">
        <v>-181444</v>
      </c>
      <c r="K32" s="1068">
        <v>-52064</v>
      </c>
      <c r="L32" s="1068" t="s">
        <v>175</v>
      </c>
      <c r="M32" s="377"/>
    </row>
    <row r="33" spans="1:14" ht="18.5" x14ac:dyDescent="0.45">
      <c r="A33" s="377"/>
      <c r="B33" s="405"/>
      <c r="C33" s="1067"/>
      <c r="D33" s="1068"/>
      <c r="E33" s="1068"/>
      <c r="F33" s="1068"/>
      <c r="G33" s="1068"/>
      <c r="H33" s="1068"/>
      <c r="I33" s="1080"/>
      <c r="J33" s="1080"/>
      <c r="K33" s="1080"/>
      <c r="L33" s="1069"/>
      <c r="M33" s="408"/>
    </row>
    <row r="34" spans="1:14" ht="18.5" x14ac:dyDescent="0.45">
      <c r="A34" s="377"/>
      <c r="B34" s="406" t="s">
        <v>785</v>
      </c>
      <c r="C34" s="1081">
        <v>-254194</v>
      </c>
      <c r="D34" s="1082" t="s">
        <v>175</v>
      </c>
      <c r="E34" s="1082" t="s">
        <v>175</v>
      </c>
      <c r="F34" s="1071" t="s">
        <v>175</v>
      </c>
      <c r="G34" s="1071" t="s">
        <v>175</v>
      </c>
      <c r="H34" s="1071">
        <v>-222994</v>
      </c>
      <c r="I34" s="1083" t="s">
        <v>175</v>
      </c>
      <c r="J34" s="1083" t="s">
        <v>175</v>
      </c>
      <c r="K34" s="1083" t="s">
        <v>175</v>
      </c>
      <c r="L34" s="1072" t="s">
        <v>175</v>
      </c>
      <c r="M34" s="408"/>
    </row>
    <row r="35" spans="1:14" ht="18.5" x14ac:dyDescent="0.45">
      <c r="A35" s="377"/>
      <c r="B35" s="406" t="s">
        <v>786</v>
      </c>
      <c r="C35" s="1073">
        <v>-11563</v>
      </c>
      <c r="D35" s="1074">
        <v>-30905</v>
      </c>
      <c r="E35" s="1074">
        <v>-195737</v>
      </c>
      <c r="F35" s="1074" t="s">
        <v>175</v>
      </c>
      <c r="G35" s="1074" t="s">
        <v>175</v>
      </c>
      <c r="H35" s="1074">
        <v>-11563</v>
      </c>
      <c r="I35" s="1074">
        <v>-30905</v>
      </c>
      <c r="J35" s="1074">
        <v>-195737</v>
      </c>
      <c r="K35" s="1074" t="s">
        <v>175</v>
      </c>
      <c r="L35" s="1075" t="s">
        <v>175</v>
      </c>
      <c r="M35" s="408"/>
    </row>
    <row r="36" spans="1:14" ht="18.5" x14ac:dyDescent="0.45">
      <c r="A36" s="377"/>
      <c r="B36" s="406" t="s">
        <v>787</v>
      </c>
      <c r="C36" s="1073">
        <v>-371311</v>
      </c>
      <c r="D36" s="1084" t="s">
        <v>175</v>
      </c>
      <c r="E36" s="1084" t="s">
        <v>175</v>
      </c>
      <c r="F36" s="1074" t="s">
        <v>175</v>
      </c>
      <c r="G36" s="1074" t="s">
        <v>175</v>
      </c>
      <c r="H36" s="1074">
        <v>-5573</v>
      </c>
      <c r="I36" s="1074" t="s">
        <v>175</v>
      </c>
      <c r="J36" s="1074" t="s">
        <v>175</v>
      </c>
      <c r="K36" s="1074" t="s">
        <v>175</v>
      </c>
      <c r="L36" s="1075" t="s">
        <v>175</v>
      </c>
      <c r="M36" s="408"/>
    </row>
    <row r="37" spans="1:14" ht="18.5" x14ac:dyDescent="0.45">
      <c r="A37" s="377"/>
      <c r="B37" s="406" t="s">
        <v>788</v>
      </c>
      <c r="C37" s="1073">
        <v>-313818</v>
      </c>
      <c r="D37" s="1074">
        <v>-148945</v>
      </c>
      <c r="E37" s="1084" t="s">
        <v>175</v>
      </c>
      <c r="F37" s="1074" t="s">
        <v>175</v>
      </c>
      <c r="G37" s="1074" t="s">
        <v>175</v>
      </c>
      <c r="H37" s="1074" t="s">
        <v>175</v>
      </c>
      <c r="I37" s="1074" t="s">
        <v>175</v>
      </c>
      <c r="J37" s="1074" t="s">
        <v>175</v>
      </c>
      <c r="K37" s="1074" t="s">
        <v>175</v>
      </c>
      <c r="L37" s="1075" t="s">
        <v>175</v>
      </c>
      <c r="M37" s="408"/>
    </row>
    <row r="38" spans="1:14" ht="18.5" x14ac:dyDescent="0.45">
      <c r="A38" s="377"/>
      <c r="B38" s="406" t="s">
        <v>782</v>
      </c>
      <c r="C38" s="1077">
        <v>-23023944</v>
      </c>
      <c r="D38" s="1078">
        <v>-37850000</v>
      </c>
      <c r="E38" s="1078" t="s">
        <v>175</v>
      </c>
      <c r="F38" s="1078" t="s">
        <v>175</v>
      </c>
      <c r="G38" s="1078" t="s">
        <v>175</v>
      </c>
      <c r="H38" s="1078">
        <v>-423747</v>
      </c>
      <c r="I38" s="1078" t="s">
        <v>175</v>
      </c>
      <c r="J38" s="1078" t="s">
        <v>175</v>
      </c>
      <c r="K38" s="1078" t="s">
        <v>175</v>
      </c>
      <c r="L38" s="1079" t="s">
        <v>175</v>
      </c>
      <c r="M38" s="408"/>
    </row>
    <row r="39" spans="1:14" ht="18.5" x14ac:dyDescent="0.45">
      <c r="A39" s="191"/>
      <c r="B39" s="409"/>
      <c r="C39" s="1080"/>
      <c r="D39" s="1080"/>
      <c r="E39" s="1080"/>
      <c r="F39" s="1080"/>
      <c r="G39" s="1080"/>
      <c r="H39" s="1080"/>
      <c r="I39" s="1080"/>
      <c r="J39" s="1080"/>
      <c r="K39" s="1080"/>
      <c r="L39" s="1080"/>
      <c r="M39" s="377"/>
      <c r="N39" s="331"/>
    </row>
    <row r="40" spans="1:14" ht="19" thickBot="1" x14ac:dyDescent="0.5">
      <c r="A40" s="403"/>
      <c r="B40" s="412" t="s">
        <v>789</v>
      </c>
      <c r="C40" s="1085" t="s">
        <v>790</v>
      </c>
      <c r="D40" s="1085" t="s">
        <v>791</v>
      </c>
      <c r="E40" s="1085">
        <v>-163986</v>
      </c>
      <c r="F40" s="1085">
        <v>602668</v>
      </c>
      <c r="G40" s="1085">
        <v>607421</v>
      </c>
      <c r="H40" s="1085" t="s">
        <v>792</v>
      </c>
      <c r="I40" s="1085" t="s">
        <v>793</v>
      </c>
      <c r="J40" s="1085">
        <v>-180736</v>
      </c>
      <c r="K40" s="1085" t="s">
        <v>794</v>
      </c>
      <c r="L40" s="1085" t="s">
        <v>268</v>
      </c>
      <c r="M40" s="377"/>
    </row>
    <row r="41" spans="1:14" ht="18.5" x14ac:dyDescent="0.45">
      <c r="A41" s="191"/>
      <c r="B41" s="410"/>
      <c r="C41" s="411"/>
      <c r="D41" s="411"/>
      <c r="E41" s="411"/>
      <c r="F41" s="411"/>
      <c r="G41" s="411"/>
      <c r="H41" s="411"/>
      <c r="I41" s="411"/>
      <c r="J41" s="411"/>
      <c r="K41" s="411"/>
      <c r="L41" s="411"/>
      <c r="M41" s="377"/>
    </row>
    <row r="42" spans="1:14" x14ac:dyDescent="0.35">
      <c r="B42" s="346"/>
      <c r="L42" s="307"/>
    </row>
  </sheetData>
  <mergeCells count="2">
    <mergeCell ref="C15:G15"/>
    <mergeCell ref="H15:L15"/>
  </mergeCells>
  <pageMargins left="0.7" right="0.7" top="0.75" bottom="0.75" header="0.3" footer="0.3"/>
  <ignoredErrors>
    <ignoredError sqref="C40:D40 C21:E21 H21:L21 H40:I40 K40:L40" numberStoredAsText="1"/>
  </ignoredErrors>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B6B6-29C7-48AC-9CBF-6C99CD95A2E4}">
  <dimension ref="A9:M36"/>
  <sheetViews>
    <sheetView showGridLines="0" topLeftCell="A9" zoomScale="85" zoomScaleNormal="85" workbookViewId="0">
      <selection activeCell="E35" sqref="E35"/>
    </sheetView>
  </sheetViews>
  <sheetFormatPr defaultColWidth="8.81640625" defaultRowHeight="14.5" x14ac:dyDescent="0.35"/>
  <cols>
    <col min="1" max="1" width="8.81640625" style="307"/>
    <col min="2" max="2" width="57.453125" style="307" bestFit="1" customWidth="1"/>
    <col min="3" max="4" width="14.453125" style="307" bestFit="1" customWidth="1"/>
    <col min="5" max="5" width="11.7265625" style="307" bestFit="1" customWidth="1"/>
    <col min="6" max="6" width="12.7265625" style="307" bestFit="1" customWidth="1"/>
    <col min="7" max="7" width="13.54296875" style="307" bestFit="1" customWidth="1"/>
    <col min="8" max="8" width="12.26953125" style="307" bestFit="1" customWidth="1"/>
    <col min="9" max="9" width="13.1796875" style="307" bestFit="1" customWidth="1"/>
    <col min="10" max="10" width="11.7265625" style="307" bestFit="1" customWidth="1"/>
    <col min="11" max="11" width="12.7265625" style="307" bestFit="1" customWidth="1"/>
    <col min="12" max="12" width="13.54296875" style="307" bestFit="1" customWidth="1"/>
    <col min="13" max="16384" width="8.81640625" style="307"/>
  </cols>
  <sheetData>
    <row r="9" spans="1:13" ht="15" thickBot="1" x14ac:dyDescent="0.4"/>
    <row r="10" spans="1:13" ht="21.5" thickBot="1" x14ac:dyDescent="0.55000000000000004">
      <c r="A10" s="191"/>
      <c r="B10" s="404"/>
      <c r="C10" s="1266" t="s">
        <v>84</v>
      </c>
      <c r="D10" s="1266"/>
      <c r="E10" s="1266"/>
      <c r="F10" s="1266"/>
      <c r="G10" s="1267"/>
      <c r="H10" s="1267" t="s">
        <v>85</v>
      </c>
      <c r="I10" s="1267"/>
      <c r="J10" s="1267"/>
      <c r="K10" s="1267"/>
      <c r="L10" s="1267"/>
      <c r="M10" s="408"/>
    </row>
    <row r="11" spans="1:13" ht="19" thickBot="1" x14ac:dyDescent="0.5">
      <c r="A11" s="403"/>
      <c r="B11" s="404"/>
      <c r="C11" s="413"/>
      <c r="D11" s="413"/>
      <c r="E11" s="413"/>
      <c r="F11" s="413"/>
      <c r="G11" s="414" t="s">
        <v>767</v>
      </c>
      <c r="H11" s="414"/>
      <c r="I11" s="414"/>
      <c r="J11" s="414"/>
      <c r="K11" s="414"/>
      <c r="L11" s="414"/>
      <c r="M11" s="408"/>
    </row>
    <row r="12" spans="1:13" ht="19" thickBot="1" x14ac:dyDescent="0.5">
      <c r="A12" s="377"/>
      <c r="B12" s="404"/>
      <c r="C12" s="415" t="s">
        <v>768</v>
      </c>
      <c r="D12" s="415" t="s">
        <v>769</v>
      </c>
      <c r="E12" s="415" t="s">
        <v>770</v>
      </c>
      <c r="F12" s="415" t="s">
        <v>771</v>
      </c>
      <c r="G12" s="415" t="s">
        <v>772</v>
      </c>
      <c r="H12" s="415" t="s">
        <v>768</v>
      </c>
      <c r="I12" s="415" t="s">
        <v>769</v>
      </c>
      <c r="J12" s="415" t="s">
        <v>770</v>
      </c>
      <c r="K12" s="415" t="s">
        <v>771</v>
      </c>
      <c r="L12" s="415" t="s">
        <v>767</v>
      </c>
      <c r="M12" s="408"/>
    </row>
    <row r="13" spans="1:13" ht="18.5" x14ac:dyDescent="0.45">
      <c r="A13" s="377"/>
      <c r="B13" s="404"/>
      <c r="C13" s="416" t="s">
        <v>773</v>
      </c>
      <c r="D13" s="416" t="s">
        <v>774</v>
      </c>
      <c r="E13" s="416" t="s">
        <v>775</v>
      </c>
      <c r="F13" s="416" t="s">
        <v>776</v>
      </c>
      <c r="G13" s="416" t="s">
        <v>777</v>
      </c>
      <c r="H13" s="416" t="s">
        <v>773</v>
      </c>
      <c r="I13" s="416" t="s">
        <v>774</v>
      </c>
      <c r="J13" s="416" t="s">
        <v>775</v>
      </c>
      <c r="K13" s="416" t="s">
        <v>776</v>
      </c>
      <c r="L13" s="416" t="s">
        <v>772</v>
      </c>
      <c r="M13" s="377"/>
    </row>
    <row r="14" spans="1:13" ht="19" thickBot="1" x14ac:dyDescent="0.5">
      <c r="A14" s="191"/>
      <c r="B14" s="407"/>
      <c r="C14" s="417" t="s">
        <v>87</v>
      </c>
      <c r="D14" s="417" t="s">
        <v>87</v>
      </c>
      <c r="E14" s="417" t="s">
        <v>87</v>
      </c>
      <c r="F14" s="417" t="s">
        <v>87</v>
      </c>
      <c r="G14" s="417" t="s">
        <v>87</v>
      </c>
      <c r="H14" s="417" t="s">
        <v>87</v>
      </c>
      <c r="I14" s="417" t="s">
        <v>87</v>
      </c>
      <c r="J14" s="417" t="s">
        <v>87</v>
      </c>
      <c r="K14" s="417" t="s">
        <v>87</v>
      </c>
      <c r="L14" s="417" t="s">
        <v>777</v>
      </c>
      <c r="M14" s="377"/>
    </row>
    <row r="15" spans="1:13" ht="18.5" x14ac:dyDescent="0.45">
      <c r="A15" s="403"/>
      <c r="B15" s="390">
        <v>2024</v>
      </c>
      <c r="C15" s="416"/>
      <c r="D15" s="416"/>
      <c r="E15" s="416"/>
      <c r="F15" s="416"/>
      <c r="G15" s="416"/>
      <c r="H15" s="416"/>
      <c r="I15" s="416"/>
      <c r="J15" s="416"/>
      <c r="K15" s="416"/>
      <c r="L15" s="416"/>
      <c r="M15" s="377"/>
    </row>
    <row r="16" spans="1:13" ht="18.5" x14ac:dyDescent="0.45">
      <c r="A16" s="377"/>
      <c r="B16" s="405" t="s">
        <v>778</v>
      </c>
      <c r="C16" s="418" t="s">
        <v>809</v>
      </c>
      <c r="D16" s="418" t="s">
        <v>810</v>
      </c>
      <c r="E16" s="418" t="s">
        <v>811</v>
      </c>
      <c r="F16" s="418" t="s">
        <v>812</v>
      </c>
      <c r="G16" s="418" t="s">
        <v>804</v>
      </c>
      <c r="H16" s="418" t="s">
        <v>813</v>
      </c>
      <c r="I16" s="418" t="s">
        <v>814</v>
      </c>
      <c r="J16" s="418" t="s">
        <v>800</v>
      </c>
      <c r="K16" s="418" t="s">
        <v>815</v>
      </c>
      <c r="L16" s="418" t="s">
        <v>808</v>
      </c>
      <c r="M16" s="377"/>
    </row>
    <row r="17" spans="1:13" ht="18.5" x14ac:dyDescent="0.45">
      <c r="A17" s="377"/>
      <c r="B17" s="405"/>
      <c r="C17" s="419"/>
      <c r="D17" s="420"/>
      <c r="E17" s="420"/>
      <c r="F17" s="420"/>
      <c r="G17" s="420"/>
      <c r="H17" s="420"/>
      <c r="I17" s="420"/>
      <c r="J17" s="420"/>
      <c r="K17" s="420"/>
      <c r="L17" s="421"/>
      <c r="M17" s="408"/>
    </row>
    <row r="18" spans="1:13" ht="18.5" x14ac:dyDescent="0.45">
      <c r="A18" s="377"/>
      <c r="B18" s="406" t="s">
        <v>747</v>
      </c>
      <c r="C18" s="422" t="s">
        <v>175</v>
      </c>
      <c r="D18" s="423" t="s">
        <v>175</v>
      </c>
      <c r="E18" s="423" t="s">
        <v>811</v>
      </c>
      <c r="F18" s="423" t="s">
        <v>812</v>
      </c>
      <c r="G18" s="423" t="s">
        <v>804</v>
      </c>
      <c r="H18" s="423" t="s">
        <v>175</v>
      </c>
      <c r="I18" s="423" t="s">
        <v>175</v>
      </c>
      <c r="J18" s="423" t="s">
        <v>800</v>
      </c>
      <c r="K18" s="423" t="s">
        <v>815</v>
      </c>
      <c r="L18" s="424" t="s">
        <v>808</v>
      </c>
      <c r="M18" s="408"/>
    </row>
    <row r="19" spans="1:13" ht="18.5" x14ac:dyDescent="0.45">
      <c r="A19" s="377"/>
      <c r="B19" s="406" t="s">
        <v>779</v>
      </c>
      <c r="C19" s="425"/>
      <c r="D19" s="426"/>
      <c r="E19" s="426"/>
      <c r="F19" s="426"/>
      <c r="G19" s="426"/>
      <c r="H19" s="426"/>
      <c r="I19" s="426"/>
      <c r="J19" s="426"/>
      <c r="K19" s="426"/>
      <c r="L19" s="427"/>
      <c r="M19" s="408"/>
    </row>
    <row r="20" spans="1:13" ht="18.5" x14ac:dyDescent="0.45">
      <c r="A20" s="377"/>
      <c r="B20" s="406" t="s">
        <v>780</v>
      </c>
      <c r="C20" s="425" t="s">
        <v>816</v>
      </c>
      <c r="D20" s="426" t="s">
        <v>175</v>
      </c>
      <c r="E20" s="426" t="s">
        <v>175</v>
      </c>
      <c r="F20" s="426" t="s">
        <v>175</v>
      </c>
      <c r="G20" s="426" t="s">
        <v>175</v>
      </c>
      <c r="H20" s="426">
        <v>287381</v>
      </c>
      <c r="I20" s="426"/>
      <c r="J20" s="426"/>
      <c r="K20" s="426"/>
      <c r="L20" s="428"/>
      <c r="M20" s="408"/>
    </row>
    <row r="21" spans="1:13" ht="18.5" x14ac:dyDescent="0.45">
      <c r="A21" s="377"/>
      <c r="B21" s="406" t="s">
        <v>781</v>
      </c>
      <c r="C21" s="425" t="s">
        <v>817</v>
      </c>
      <c r="D21" s="426" t="s">
        <v>175</v>
      </c>
      <c r="E21" s="426" t="s">
        <v>175</v>
      </c>
      <c r="F21" s="426" t="s">
        <v>175</v>
      </c>
      <c r="G21" s="426" t="s">
        <v>175</v>
      </c>
      <c r="H21" s="426">
        <v>7450</v>
      </c>
      <c r="I21" s="426" t="s">
        <v>268</v>
      </c>
      <c r="J21" s="426" t="s">
        <v>175</v>
      </c>
      <c r="K21" s="426" t="s">
        <v>175</v>
      </c>
      <c r="L21" s="429" t="s">
        <v>175</v>
      </c>
      <c r="M21" s="408"/>
    </row>
    <row r="22" spans="1:13" ht="18.5" x14ac:dyDescent="0.45">
      <c r="A22" s="377"/>
      <c r="B22" s="406" t="s">
        <v>169</v>
      </c>
      <c r="C22" s="430" t="s">
        <v>175</v>
      </c>
      <c r="D22" s="426" t="s">
        <v>175</v>
      </c>
      <c r="E22" s="426" t="s">
        <v>175</v>
      </c>
      <c r="F22" s="426" t="s">
        <v>175</v>
      </c>
      <c r="G22" s="426" t="s">
        <v>175</v>
      </c>
      <c r="H22" s="426">
        <v>163070</v>
      </c>
      <c r="I22" s="426" t="s">
        <v>818</v>
      </c>
      <c r="J22" s="426" t="s">
        <v>175</v>
      </c>
      <c r="K22" s="426" t="s">
        <v>175</v>
      </c>
      <c r="L22" s="427" t="s">
        <v>175</v>
      </c>
      <c r="M22" s="408"/>
    </row>
    <row r="23" spans="1:13" ht="18.5" x14ac:dyDescent="0.45">
      <c r="A23" s="377"/>
      <c r="B23" s="406" t="s">
        <v>782</v>
      </c>
      <c r="C23" s="425" t="s">
        <v>819</v>
      </c>
      <c r="D23" s="426" t="s">
        <v>820</v>
      </c>
      <c r="E23" s="426" t="s">
        <v>175</v>
      </c>
      <c r="F23" s="426" t="s">
        <v>175</v>
      </c>
      <c r="G23" s="426" t="s">
        <v>175</v>
      </c>
      <c r="H23" s="426">
        <v>515272</v>
      </c>
      <c r="I23" s="426" t="s">
        <v>268</v>
      </c>
      <c r="J23" s="426" t="s">
        <v>175</v>
      </c>
      <c r="K23" s="426" t="s">
        <v>175</v>
      </c>
      <c r="L23" s="427" t="s">
        <v>175</v>
      </c>
      <c r="M23" s="408"/>
    </row>
    <row r="24" spans="1:13" ht="18.5" x14ac:dyDescent="0.45">
      <c r="A24" s="377"/>
      <c r="B24" s="406" t="s">
        <v>783</v>
      </c>
      <c r="C24" s="425" t="s">
        <v>821</v>
      </c>
      <c r="D24" s="426" t="s">
        <v>822</v>
      </c>
      <c r="E24" s="426" t="s">
        <v>175</v>
      </c>
      <c r="F24" s="426" t="s">
        <v>175</v>
      </c>
      <c r="G24" s="426" t="s">
        <v>175</v>
      </c>
      <c r="H24" s="426" t="s">
        <v>268</v>
      </c>
      <c r="I24" s="426" t="s">
        <v>268</v>
      </c>
      <c r="J24" s="426" t="s">
        <v>175</v>
      </c>
      <c r="K24" s="426" t="s">
        <v>175</v>
      </c>
      <c r="L24" s="427" t="s">
        <v>175</v>
      </c>
      <c r="M24" s="408"/>
    </row>
    <row r="25" spans="1:13" ht="18.5" x14ac:dyDescent="0.45">
      <c r="A25" s="377"/>
      <c r="B25" s="406" t="s">
        <v>173</v>
      </c>
      <c r="C25" s="431" t="s">
        <v>823</v>
      </c>
      <c r="D25" s="432" t="s">
        <v>824</v>
      </c>
      <c r="E25" s="432" t="s">
        <v>175</v>
      </c>
      <c r="F25" s="432" t="s">
        <v>175</v>
      </c>
      <c r="G25" s="432" t="s">
        <v>175</v>
      </c>
      <c r="H25" s="432">
        <v>840245</v>
      </c>
      <c r="I25" s="432" t="s">
        <v>825</v>
      </c>
      <c r="J25" s="418" t="s">
        <v>175</v>
      </c>
      <c r="K25" s="432" t="s">
        <v>175</v>
      </c>
      <c r="L25" s="433" t="s">
        <v>175</v>
      </c>
      <c r="M25" s="408"/>
    </row>
    <row r="26" spans="1:13" ht="18.5" x14ac:dyDescent="0.45">
      <c r="A26" s="377"/>
      <c r="B26" s="406"/>
      <c r="C26" s="419"/>
      <c r="D26" s="420"/>
      <c r="E26" s="420"/>
      <c r="F26" s="420"/>
      <c r="G26" s="420"/>
      <c r="H26" s="420"/>
      <c r="I26" s="420"/>
      <c r="J26" s="434"/>
      <c r="K26" s="420"/>
      <c r="L26" s="421"/>
      <c r="M26" s="408"/>
    </row>
    <row r="27" spans="1:13" ht="18.5" x14ac:dyDescent="0.45">
      <c r="A27" s="377"/>
      <c r="B27" s="405" t="s">
        <v>784</v>
      </c>
      <c r="C27" s="420">
        <v>33917396</v>
      </c>
      <c r="D27" s="420">
        <v>-16625631</v>
      </c>
      <c r="E27" s="420">
        <v>-181444</v>
      </c>
      <c r="F27" s="420">
        <v>-52064</v>
      </c>
      <c r="G27" s="420" t="s">
        <v>268</v>
      </c>
      <c r="H27" s="420">
        <v>-721383</v>
      </c>
      <c r="I27" s="420">
        <v>-28631</v>
      </c>
      <c r="J27" s="420">
        <v>-181444</v>
      </c>
      <c r="K27" s="420">
        <v>-52064</v>
      </c>
      <c r="L27" s="420" t="s">
        <v>268</v>
      </c>
      <c r="M27" s="377"/>
    </row>
    <row r="28" spans="1:13" ht="18.5" x14ac:dyDescent="0.45">
      <c r="A28" s="377"/>
      <c r="B28" s="405"/>
      <c r="C28" s="419"/>
      <c r="D28" s="420"/>
      <c r="E28" s="420"/>
      <c r="F28" s="420"/>
      <c r="G28" s="420"/>
      <c r="H28" s="420"/>
      <c r="I28" s="435"/>
      <c r="J28" s="435"/>
      <c r="K28" s="435"/>
      <c r="L28" s="421"/>
      <c r="M28" s="408"/>
    </row>
    <row r="29" spans="1:13" ht="18.5" x14ac:dyDescent="0.45">
      <c r="A29" s="377"/>
      <c r="B29" s="406" t="s">
        <v>785</v>
      </c>
      <c r="C29" s="436">
        <v>-222432</v>
      </c>
      <c r="D29" s="437" t="s">
        <v>175</v>
      </c>
      <c r="E29" s="437" t="s">
        <v>175</v>
      </c>
      <c r="F29" s="423" t="s">
        <v>175</v>
      </c>
      <c r="G29" s="423" t="s">
        <v>175</v>
      </c>
      <c r="H29" s="423">
        <v>-191562</v>
      </c>
      <c r="I29" s="438" t="s">
        <v>175</v>
      </c>
      <c r="J29" s="438" t="s">
        <v>175</v>
      </c>
      <c r="K29" s="438" t="s">
        <v>175</v>
      </c>
      <c r="L29" s="424" t="s">
        <v>175</v>
      </c>
      <c r="M29" s="408"/>
    </row>
    <row r="30" spans="1:13" ht="18.5" x14ac:dyDescent="0.45">
      <c r="A30" s="377"/>
      <c r="B30" s="406" t="s">
        <v>786</v>
      </c>
      <c r="C30" s="425">
        <v>-14535</v>
      </c>
      <c r="D30" s="426">
        <v>-28631</v>
      </c>
      <c r="E30" s="426">
        <v>-181444</v>
      </c>
      <c r="F30" s="426">
        <v>-52064</v>
      </c>
      <c r="G30" s="426" t="s">
        <v>175</v>
      </c>
      <c r="H30" s="426">
        <v>-14535</v>
      </c>
      <c r="I30" s="426">
        <v>-28631</v>
      </c>
      <c r="J30" s="426">
        <v>-181444</v>
      </c>
      <c r="K30" s="426">
        <v>-52064</v>
      </c>
      <c r="L30" s="427" t="s">
        <v>175</v>
      </c>
      <c r="M30" s="408"/>
    </row>
    <row r="31" spans="1:13" ht="18.5" x14ac:dyDescent="0.45">
      <c r="A31" s="377"/>
      <c r="B31" s="406" t="s">
        <v>787</v>
      </c>
      <c r="C31" s="425">
        <v>-349708</v>
      </c>
      <c r="D31" s="439" t="s">
        <v>175</v>
      </c>
      <c r="E31" s="439" t="s">
        <v>175</v>
      </c>
      <c r="F31" s="426" t="s">
        <v>175</v>
      </c>
      <c r="G31" s="426" t="s">
        <v>175</v>
      </c>
      <c r="H31" s="426">
        <v>-14</v>
      </c>
      <c r="I31" s="426" t="s">
        <v>175</v>
      </c>
      <c r="J31" s="426" t="s">
        <v>175</v>
      </c>
      <c r="K31" s="426" t="s">
        <v>175</v>
      </c>
      <c r="L31" s="427" t="s">
        <v>175</v>
      </c>
      <c r="M31" s="408"/>
    </row>
    <row r="32" spans="1:13" ht="18.5" x14ac:dyDescent="0.45">
      <c r="A32" s="377"/>
      <c r="B32" s="406" t="s">
        <v>788</v>
      </c>
      <c r="C32" s="425">
        <v>-278000</v>
      </c>
      <c r="D32" s="426">
        <v>-122000</v>
      </c>
      <c r="E32" s="439" t="s">
        <v>175</v>
      </c>
      <c r="F32" s="426" t="s">
        <v>175</v>
      </c>
      <c r="G32" s="426" t="s">
        <v>175</v>
      </c>
      <c r="H32" s="426" t="s">
        <v>175</v>
      </c>
      <c r="I32" s="426" t="s">
        <v>175</v>
      </c>
      <c r="J32" s="426" t="s">
        <v>175</v>
      </c>
      <c r="K32" s="426" t="s">
        <v>175</v>
      </c>
      <c r="L32" s="427" t="s">
        <v>175</v>
      </c>
      <c r="M32" s="408"/>
    </row>
    <row r="33" spans="1:13" ht="18.5" x14ac:dyDescent="0.45">
      <c r="A33" s="377"/>
      <c r="B33" s="406" t="s">
        <v>782</v>
      </c>
      <c r="C33" s="431">
        <v>-33052722</v>
      </c>
      <c r="D33" s="432">
        <v>-16475000</v>
      </c>
      <c r="E33" s="432" t="s">
        <v>175</v>
      </c>
      <c r="F33" s="432" t="s">
        <v>175</v>
      </c>
      <c r="G33" s="432" t="s">
        <v>175</v>
      </c>
      <c r="H33" s="432">
        <v>-515272</v>
      </c>
      <c r="I33" s="432" t="s">
        <v>175</v>
      </c>
      <c r="J33" s="432" t="s">
        <v>175</v>
      </c>
      <c r="K33" s="432" t="s">
        <v>175</v>
      </c>
      <c r="L33" s="433" t="s">
        <v>175</v>
      </c>
      <c r="M33" s="408"/>
    </row>
    <row r="34" spans="1:13" ht="18.5" x14ac:dyDescent="0.45">
      <c r="A34" s="191"/>
      <c r="B34" s="409"/>
      <c r="C34" s="435"/>
      <c r="D34" s="435"/>
      <c r="E34" s="435"/>
      <c r="F34" s="435"/>
      <c r="G34" s="435"/>
      <c r="H34" s="435"/>
      <c r="I34" s="435"/>
      <c r="J34" s="435"/>
      <c r="K34" s="435"/>
      <c r="L34" s="435"/>
      <c r="M34" s="377"/>
    </row>
    <row r="35" spans="1:13" ht="19" thickBot="1" x14ac:dyDescent="0.5">
      <c r="A35" s="403"/>
      <c r="B35" s="412" t="s">
        <v>789</v>
      </c>
      <c r="C35" s="440" t="s">
        <v>801</v>
      </c>
      <c r="D35" s="440" t="s">
        <v>802</v>
      </c>
      <c r="E35" s="440">
        <v>-158902</v>
      </c>
      <c r="F35" s="440" t="s">
        <v>803</v>
      </c>
      <c r="G35" s="440" t="s">
        <v>804</v>
      </c>
      <c r="H35" s="440" t="s">
        <v>805</v>
      </c>
      <c r="I35" s="440" t="s">
        <v>806</v>
      </c>
      <c r="J35" s="440">
        <v>-166443</v>
      </c>
      <c r="K35" s="440" t="s">
        <v>807</v>
      </c>
      <c r="L35" s="440" t="s">
        <v>808</v>
      </c>
      <c r="M35" s="377"/>
    </row>
    <row r="36" spans="1:13" ht="18.5" x14ac:dyDescent="0.45">
      <c r="A36" s="191"/>
      <c r="B36" s="410"/>
      <c r="C36" s="411"/>
      <c r="D36" s="411"/>
      <c r="E36" s="411"/>
      <c r="F36" s="411"/>
      <c r="G36" s="411"/>
      <c r="H36" s="411"/>
      <c r="I36" s="411"/>
      <c r="J36" s="411"/>
      <c r="K36" s="411"/>
      <c r="L36" s="411"/>
      <c r="M36" s="377"/>
    </row>
  </sheetData>
  <mergeCells count="2">
    <mergeCell ref="C10:G10"/>
    <mergeCell ref="H10:L10"/>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9547-1E6B-4D72-9B5F-A87542E11566}">
  <dimension ref="A1"/>
  <sheetViews>
    <sheetView showGridLines="0" zoomScale="70" zoomScaleNormal="70" workbookViewId="0">
      <selection activeCell="Z1" sqref="Z1"/>
    </sheetView>
  </sheetViews>
  <sheetFormatPr defaultColWidth="8.81640625" defaultRowHeight="14.5" x14ac:dyDescent="0.35"/>
  <cols>
    <col min="1" max="16384" width="8.81640625" style="307"/>
  </cols>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8E7F-2B2B-420B-9912-45355BB6C744}">
  <dimension ref="A1"/>
  <sheetViews>
    <sheetView showGridLines="0" zoomScale="70" zoomScaleNormal="70" workbookViewId="0">
      <selection activeCell="Z1" sqref="Z1"/>
    </sheetView>
  </sheetViews>
  <sheetFormatPr defaultColWidth="8.81640625" defaultRowHeight="14.5" x14ac:dyDescent="0.35"/>
  <cols>
    <col min="1" max="16384" width="8.81640625" style="322"/>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F64FA8E24B9548A53B39C11D3723D3" ma:contentTypeVersion="4" ma:contentTypeDescription="Create a new document." ma:contentTypeScope="" ma:versionID="0151ca630b9a7be4c9c1ff29a357e183">
  <xsd:schema xmlns:xsd="http://www.w3.org/2001/XMLSchema" xmlns:xs="http://www.w3.org/2001/XMLSchema" xmlns:p="http://schemas.microsoft.com/office/2006/metadata/properties" xmlns:ns2="f655a4ff-d2e0-488e-a20a-b6d54a90070b" targetNamespace="http://schemas.microsoft.com/office/2006/metadata/properties" ma:root="true" ma:fieldsID="110b1efc7aebb6a5f4b1d64f2cee16f5" ns2:_="">
    <xsd:import namespace="f655a4ff-d2e0-488e-a20a-b6d54a9007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5a4ff-d2e0-488e-a20a-b6d54a9007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6AC522-8F4E-4794-ACA8-F25CF26D5166}">
  <ds:schemaRefs>
    <ds:schemaRef ds:uri="http://schemas.microsoft.com/sharepoint/v3/contenttype/forms"/>
  </ds:schemaRefs>
</ds:datastoreItem>
</file>

<file path=customXml/itemProps2.xml><?xml version="1.0" encoding="utf-8"?>
<ds:datastoreItem xmlns:ds="http://schemas.openxmlformats.org/officeDocument/2006/customXml" ds:itemID="{C794E442-8B90-41EB-AC78-3DDB8DB5E62E}">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f655a4ff-d2e0-488e-a20a-b6d54a90070b"/>
  </ds:schemaRefs>
</ds:datastoreItem>
</file>

<file path=customXml/itemProps3.xml><?xml version="1.0" encoding="utf-8"?>
<ds:datastoreItem xmlns:ds="http://schemas.openxmlformats.org/officeDocument/2006/customXml" ds:itemID="{166C1C49-2CEF-4164-B2D4-A23F1DDDB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5a4ff-d2e0-488e-a20a-b6d54a900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111</vt:i4>
      </vt:variant>
    </vt:vector>
  </HeadingPairs>
  <TitlesOfParts>
    <vt:vector size="111" baseType="lpstr">
      <vt:lpstr>Cover</vt:lpstr>
      <vt:lpstr>Contents</vt: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31</vt:lpstr>
      <vt:lpstr>Page 32</vt:lpstr>
      <vt:lpstr>Page 33</vt:lpstr>
      <vt:lpstr>Page 34</vt:lpstr>
      <vt:lpstr>Page 35</vt:lpstr>
      <vt:lpstr>Page 36</vt:lpstr>
      <vt:lpstr>Page 37</vt:lpstr>
      <vt:lpstr>Page 38</vt:lpstr>
      <vt:lpstr>Page 39</vt:lpstr>
      <vt:lpstr>Page 40</vt:lpstr>
      <vt:lpstr>Page 41</vt:lpstr>
      <vt:lpstr>Page 42</vt:lpstr>
      <vt:lpstr>Page 43</vt:lpstr>
      <vt:lpstr>Page 44</vt:lpstr>
      <vt:lpstr>Page 45</vt:lpstr>
      <vt:lpstr>Page 46</vt:lpstr>
      <vt:lpstr>Page 47</vt:lpstr>
      <vt:lpstr>Page 48</vt:lpstr>
      <vt:lpstr>Page 49</vt:lpstr>
      <vt:lpstr>Page 50</vt:lpstr>
      <vt:lpstr>Page 51</vt:lpstr>
      <vt:lpstr>Page 52</vt:lpstr>
      <vt:lpstr>Page 53</vt:lpstr>
      <vt:lpstr>Page 54</vt:lpstr>
      <vt:lpstr>Page 55</vt:lpstr>
      <vt:lpstr>Page 56</vt:lpstr>
      <vt:lpstr>Page 57</vt:lpstr>
      <vt:lpstr>Page 58</vt:lpstr>
      <vt:lpstr>Page 59</vt:lpstr>
      <vt:lpstr>Page 60</vt:lpstr>
      <vt:lpstr>Page 61</vt:lpstr>
      <vt:lpstr>Page 62</vt:lpstr>
      <vt:lpstr>Page 63</vt:lpstr>
      <vt:lpstr>Page 64</vt:lpstr>
      <vt:lpstr>Page 65</vt:lpstr>
      <vt:lpstr>Page 66</vt:lpstr>
      <vt:lpstr>Page 67</vt:lpstr>
      <vt:lpstr>Page 68</vt:lpstr>
      <vt:lpstr>Page 69</vt:lpstr>
      <vt:lpstr>Page 70</vt:lpstr>
      <vt:lpstr>Page 71</vt:lpstr>
      <vt:lpstr>Page 72</vt:lpstr>
      <vt:lpstr>Page 73</vt:lpstr>
      <vt:lpstr>Page 74</vt:lpstr>
      <vt:lpstr>Page 75</vt:lpstr>
      <vt:lpstr>Page 76</vt:lpstr>
      <vt:lpstr>Page 77</vt:lpstr>
      <vt:lpstr>Page 78</vt:lpstr>
      <vt:lpstr>Page 79</vt:lpstr>
      <vt:lpstr>Page 80</vt:lpstr>
      <vt:lpstr>Page 81</vt:lpstr>
      <vt:lpstr>Page 82</vt:lpstr>
      <vt:lpstr>Page 83</vt:lpstr>
      <vt:lpstr>Page 84</vt:lpstr>
      <vt:lpstr>Page 85</vt:lpstr>
      <vt:lpstr>Page 86</vt:lpstr>
      <vt:lpstr>Page 87</vt:lpstr>
      <vt:lpstr>Page 88</vt:lpstr>
      <vt:lpstr>Page 89</vt:lpstr>
      <vt:lpstr>Page 90</vt:lpstr>
      <vt:lpstr>Page 91</vt:lpstr>
      <vt:lpstr>Page 92</vt:lpstr>
      <vt:lpstr>Page 93</vt:lpstr>
      <vt:lpstr>Page 94</vt:lpstr>
      <vt:lpstr>Page 95</vt:lpstr>
      <vt:lpstr>Page 96</vt:lpstr>
      <vt:lpstr>Page 97</vt:lpstr>
      <vt:lpstr>Page 98</vt:lpstr>
      <vt:lpstr>Page 99</vt:lpstr>
      <vt:lpstr>Page 100</vt:lpstr>
      <vt:lpstr>Page 101</vt:lpstr>
      <vt:lpstr>Page 102</vt:lpstr>
      <vt:lpstr>Page 103</vt:lpstr>
      <vt:lpstr>Page 104</vt:lpstr>
      <vt:lpstr>Page 105</vt:lpstr>
      <vt:lpstr>Page 106</vt:lpstr>
      <vt:lpstr>Page 107</vt:lpstr>
      <vt:lpstr>Page 108</vt:lpstr>
      <vt:lpstr>Back_Cover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Nothando Msibi</dc:creator>
  <cp:lastModifiedBy>Romy McIntosh</cp:lastModifiedBy>
  <dcterms:created xsi:type="dcterms:W3CDTF">2026-02-27T09:39:13Z</dcterms:created>
  <dcterms:modified xsi:type="dcterms:W3CDTF">2026-03-02T06:55:10Z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0x0101004AF64FA8E24B9548A53B39C11D3723D3</vt:lpwstr>
  </property>
  <property fmtid="{D5CDD505-2E9C-101B-9397-08002B2CF9AE}" pid="3" name="MSIP_Label_ce93fc94-2a04-4870-acee-9c0cd4b7d590_Enabled">
    <vt:lpwstr>true</vt:lpwstr>
  </property>
  <property fmtid="{D5CDD505-2E9C-101B-9397-08002B2CF9AE}" pid="4" name="MSIP_Label_ce93fc94-2a04-4870-acee-9c0cd4b7d590_SetDate">
    <vt:lpwstr>2026-03-02T06:54:32Z</vt:lpwstr>
  </property>
  <property fmtid="{D5CDD505-2E9C-101B-9397-08002B2CF9AE}" pid="5" name="MSIP_Label_ce93fc94-2a04-4870-acee-9c0cd4b7d590_Method">
    <vt:lpwstr>Standard</vt:lpwstr>
  </property>
  <property fmtid="{D5CDD505-2E9C-101B-9397-08002B2CF9AE}" pid="6" name="MSIP_Label_ce93fc94-2a04-4870-acee-9c0cd4b7d590_Name">
    <vt:lpwstr>Internal</vt:lpwstr>
  </property>
  <property fmtid="{D5CDD505-2E9C-101B-9397-08002B2CF9AE}" pid="7" name="MSIP_Label_ce93fc94-2a04-4870-acee-9c0cd4b7d590_SiteId">
    <vt:lpwstr>cffa6640-7572-4f05-9c64-cd88068c19d4</vt:lpwstr>
  </property>
  <property fmtid="{D5CDD505-2E9C-101B-9397-08002B2CF9AE}" pid="8" name="MSIP_Label_ce93fc94-2a04-4870-acee-9c0cd4b7d590_ActionId">
    <vt:lpwstr>8b217aad-fe1a-4e53-9cda-88e05a3ac296</vt:lpwstr>
  </property>
  <property fmtid="{D5CDD505-2E9C-101B-9397-08002B2CF9AE}" pid="9" name="MSIP_Label_ce93fc94-2a04-4870-acee-9c0cd4b7d590_ContentBits">
    <vt:lpwstr>0</vt:lpwstr>
  </property>
  <property fmtid="{D5CDD505-2E9C-101B-9397-08002B2CF9AE}" pid="10" name="MSIP_Label_ce93fc94-2a04-4870-acee-9c0cd4b7d590_Tag">
    <vt:lpwstr>10, 3, 0, 1</vt:lpwstr>
  </property>
</Properties>
</file>