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worksheets/sheet42.xml" ContentType="application/vnd.openxmlformats-officedocument.spreadsheetml.worksheet+xml"/>
  <Override PartName="/xl/worksheets/sheet43.xml" ContentType="application/vnd.openxmlformats-officedocument.spreadsheetml.worksheet+xml"/>
  <Override PartName="/xl/worksheets/sheet44.xml" ContentType="application/vnd.openxmlformats-officedocument.spreadsheetml.worksheet+xml"/>
  <Override PartName="/xl/worksheets/sheet45.xml" ContentType="application/vnd.openxmlformats-officedocument.spreadsheetml.worksheet+xml"/>
  <Override PartName="/xl/worksheets/sheet46.xml" ContentType="application/vnd.openxmlformats-officedocument.spreadsheetml.worksheet+xml"/>
  <Override PartName="/xl/worksheets/sheet47.xml" ContentType="application/vnd.openxmlformats-officedocument.spreadsheetml.worksheet+xml"/>
  <Override PartName="/xl/worksheets/sheet48.xml" ContentType="application/vnd.openxmlformats-officedocument.spreadsheetml.worksheet+xml"/>
  <Override PartName="/xl/worksheets/sheet49.xml" ContentType="application/vnd.openxmlformats-officedocument.spreadsheetml.worksheet+xml"/>
  <Override PartName="/xl/worksheets/sheet50.xml" ContentType="application/vnd.openxmlformats-officedocument.spreadsheetml.worksheet+xml"/>
  <Override PartName="/xl/worksheets/sheet51.xml" ContentType="application/vnd.openxmlformats-officedocument.spreadsheetml.worksheet+xml"/>
  <Override PartName="/xl/worksheets/sheet52.xml" ContentType="application/vnd.openxmlformats-officedocument.spreadsheetml.worksheet+xml"/>
  <Override PartName="/xl/worksheets/sheet53.xml" ContentType="application/vnd.openxmlformats-officedocument.spreadsheetml.worksheet+xml"/>
  <Override PartName="/xl/worksheets/sheet54.xml" ContentType="application/vnd.openxmlformats-officedocument.spreadsheetml.worksheet+xml"/>
  <Override PartName="/xl/worksheets/sheet55.xml" ContentType="application/vnd.openxmlformats-officedocument.spreadsheetml.worksheet+xml"/>
  <Override PartName="/xl/worksheets/sheet56.xml" ContentType="application/vnd.openxmlformats-officedocument.spreadsheetml.worksheet+xml"/>
  <Override PartName="/xl/worksheets/sheet57.xml" ContentType="application/vnd.openxmlformats-officedocument.spreadsheetml.worksheet+xml"/>
  <Override PartName="/xl/worksheets/sheet58.xml" ContentType="application/vnd.openxmlformats-officedocument.spreadsheetml.worksheet+xml"/>
  <Override PartName="/xl/worksheets/sheet59.xml" ContentType="application/vnd.openxmlformats-officedocument.spreadsheetml.worksheet+xml"/>
  <Override PartName="/xl/worksheets/sheet60.xml" ContentType="application/vnd.openxmlformats-officedocument.spreadsheetml.worksheet+xml"/>
  <Override PartName="/xl/worksheets/sheet61.xml" ContentType="application/vnd.openxmlformats-officedocument.spreadsheetml.worksheet+xml"/>
  <Override PartName="/xl/worksheets/sheet62.xml" ContentType="application/vnd.openxmlformats-officedocument.spreadsheetml.worksheet+xml"/>
  <Override PartName="/xl/worksheets/sheet63.xml" ContentType="application/vnd.openxmlformats-officedocument.spreadsheetml.worksheet+xml"/>
  <Override PartName="/xl/worksheets/sheet64.xml" ContentType="application/vnd.openxmlformats-officedocument.spreadsheetml.worksheet+xml"/>
  <Override PartName="/xl/worksheets/sheet65.xml" ContentType="application/vnd.openxmlformats-officedocument.spreadsheetml.worksheet+xml"/>
  <Override PartName="/xl/worksheets/sheet66.xml" ContentType="application/vnd.openxmlformats-officedocument.spreadsheetml.worksheet+xml"/>
  <Override PartName="/xl/worksheets/sheet67.xml" ContentType="application/vnd.openxmlformats-officedocument.spreadsheetml.worksheet+xml"/>
  <Override PartName="/xl/worksheets/sheet68.xml" ContentType="application/vnd.openxmlformats-officedocument.spreadsheetml.worksheet+xml"/>
  <Override PartName="/xl/worksheets/sheet69.xml" ContentType="application/vnd.openxmlformats-officedocument.spreadsheetml.worksheet+xml"/>
  <Override PartName="/xl/worksheets/sheet70.xml" ContentType="application/vnd.openxmlformats-officedocument.spreadsheetml.worksheet+xml"/>
  <Override PartName="/xl/worksheets/sheet71.xml" ContentType="application/vnd.openxmlformats-officedocument.spreadsheetml.worksheet+xml"/>
  <Override PartName="/xl/worksheets/sheet72.xml" ContentType="application/vnd.openxmlformats-officedocument.spreadsheetml.worksheet+xml"/>
  <Override PartName="/xl/worksheets/sheet73.xml" ContentType="application/vnd.openxmlformats-officedocument.spreadsheetml.worksheet+xml"/>
  <Override PartName="/xl/worksheets/sheet74.xml" ContentType="application/vnd.openxmlformats-officedocument.spreadsheetml.worksheet+xml"/>
  <Override PartName="/xl/worksheets/sheet75.xml" ContentType="application/vnd.openxmlformats-officedocument.spreadsheetml.worksheet+xml"/>
  <Override PartName="/xl/worksheets/sheet76.xml" ContentType="application/vnd.openxmlformats-officedocument.spreadsheetml.worksheet+xml"/>
  <Override PartName="/xl/worksheets/sheet77.xml" ContentType="application/vnd.openxmlformats-officedocument.spreadsheetml.worksheet+xml"/>
  <Override PartName="/xl/worksheets/sheet78.xml" ContentType="application/vnd.openxmlformats-officedocument.spreadsheetml.worksheet+xml"/>
  <Override PartName="/xl/worksheets/sheet79.xml" ContentType="application/vnd.openxmlformats-officedocument.spreadsheetml.worksheet+xml"/>
  <Override PartName="/xl/worksheets/sheet80.xml" ContentType="application/vnd.openxmlformats-officedocument.spreadsheetml.worksheet+xml"/>
  <Override PartName="/xl/worksheets/sheet81.xml" ContentType="application/vnd.openxmlformats-officedocument.spreadsheetml.worksheet+xml"/>
  <Override PartName="/xl/worksheets/sheet82.xml" ContentType="application/vnd.openxmlformats-officedocument.spreadsheetml.worksheet+xml"/>
  <Override PartName="/xl/worksheets/sheet83.xml" ContentType="application/vnd.openxmlformats-officedocument.spreadsheetml.worksheet+xml"/>
  <Override PartName="/xl/worksheets/sheet84.xml" ContentType="application/vnd.openxmlformats-officedocument.spreadsheetml.worksheet+xml"/>
  <Override PartName="/xl/worksheets/sheet85.xml" ContentType="application/vnd.openxmlformats-officedocument.spreadsheetml.worksheet+xml"/>
  <Override PartName="/xl/worksheets/sheet86.xml" ContentType="application/vnd.openxmlformats-officedocument.spreadsheetml.worksheet+xml"/>
  <Override PartName="/xl/worksheets/sheet87.xml" ContentType="application/vnd.openxmlformats-officedocument.spreadsheetml.worksheet+xml"/>
  <Override PartName="/xl/worksheets/sheet88.xml" ContentType="application/vnd.openxmlformats-officedocument.spreadsheetml.worksheet+xml"/>
  <Override PartName="/xl/worksheets/sheet89.xml" ContentType="application/vnd.openxmlformats-officedocument.spreadsheetml.worksheet+xml"/>
  <Override PartName="/xl/worksheets/sheet90.xml" ContentType="application/vnd.openxmlformats-officedocument.spreadsheetml.worksheet+xml"/>
  <Override PartName="/xl/worksheets/sheet91.xml" ContentType="application/vnd.openxmlformats-officedocument.spreadsheetml.worksheet+xml"/>
  <Override PartName="/xl/worksheets/sheet92.xml" ContentType="application/vnd.openxmlformats-officedocument.spreadsheetml.worksheet+xml"/>
  <Override PartName="/xl/worksheets/sheet93.xml" ContentType="application/vnd.openxmlformats-officedocument.spreadsheetml.worksheet+xml"/>
  <Override PartName="/xl/worksheets/sheet94.xml" ContentType="application/vnd.openxmlformats-officedocument.spreadsheetml.worksheet+xml"/>
  <Override PartName="/xl/worksheets/sheet95.xml" ContentType="application/vnd.openxmlformats-officedocument.spreadsheetml.worksheet+xml"/>
  <Override PartName="/xl/worksheets/sheet96.xml" ContentType="application/vnd.openxmlformats-officedocument.spreadsheetml.worksheet+xml"/>
  <Override PartName="/xl/worksheets/sheet97.xml" ContentType="application/vnd.openxmlformats-officedocument.spreadsheetml.worksheet+xml"/>
  <Override PartName="/xl/worksheets/sheet98.xml" ContentType="application/vnd.openxmlformats-officedocument.spreadsheetml.worksheet+xml"/>
  <Override PartName="/xl/worksheets/sheet99.xml" ContentType="application/vnd.openxmlformats-officedocument.spreadsheetml.worksheet+xml"/>
  <Override PartName="/xl/worksheets/sheet100.xml" ContentType="application/vnd.openxmlformats-officedocument.spreadsheetml.worksheet+xml"/>
  <Override PartName="/xl/worksheets/sheet101.xml" ContentType="application/vnd.openxmlformats-officedocument.spreadsheetml.worksheet+xml"/>
  <Override PartName="/xl/worksheets/sheet102.xml" ContentType="application/vnd.openxmlformats-officedocument.spreadsheetml.worksheet+xml"/>
  <Override PartName="/xl/worksheets/sheet103.xml" ContentType="application/vnd.openxmlformats-officedocument.spreadsheetml.worksheet+xml"/>
  <Override PartName="/xl/worksheets/sheet104.xml" ContentType="application/vnd.openxmlformats-officedocument.spreadsheetml.worksheet+xml"/>
  <Override PartName="/xl/worksheets/sheet105.xml" ContentType="application/vnd.openxmlformats-officedocument.spreadsheetml.worksheet+xml"/>
  <Override PartName="/xl/worksheets/sheet106.xml" ContentType="application/vnd.openxmlformats-officedocument.spreadsheetml.worksheet+xml"/>
  <Override PartName="/xl/worksheets/sheet107.xml" ContentType="application/vnd.openxmlformats-officedocument.spreadsheetml.worksheet+xml"/>
  <Override PartName="/xl/worksheets/sheet108.xml" ContentType="application/vnd.openxmlformats-officedocument.spreadsheetml.worksheet+xml"/>
  <Override PartName="/xl/worksheets/sheet109.xml" ContentType="application/vnd.openxmlformats-officedocument.spreadsheetml.worksheet+xml"/>
  <Override PartName="/xl/worksheets/sheet110.xml" ContentType="application/vnd.openxmlformats-officedocument.spreadsheetml.worksheet+xml"/>
  <Override PartName="/xl/worksheets/sheet111.xml" ContentType="application/vnd.openxmlformats-officedocument.spreadsheetml.worksheet+xml"/>
  <Override PartName="/xl/worksheets/sheet112.xml" ContentType="application/vnd.openxmlformats-officedocument.spreadsheetml.worksheet+xml"/>
  <Override PartName="/xl/worksheets/sheet113.xml" ContentType="application/vnd.openxmlformats-officedocument.spreadsheetml.worksheet+xml"/>
  <Override PartName="/xl/worksheets/sheet114.xml" ContentType="application/vnd.openxmlformats-officedocument.spreadsheetml.worksheet+xml"/>
  <Override PartName="/xl/worksheets/sheet115.xml" ContentType="application/vnd.openxmlformats-officedocument.spreadsheetml.worksheet+xml"/>
  <Override PartName="/xl/worksheets/sheet116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drawings/drawing33.xml" ContentType="application/vnd.openxmlformats-officedocument.drawing+xml"/>
  <Override PartName="/xl/drawings/drawing34.xml" ContentType="application/vnd.openxmlformats-officedocument.drawing+xml"/>
  <Override PartName="/xl/drawings/drawing35.xml" ContentType="application/vnd.openxmlformats-officedocument.drawing+xml"/>
  <Override PartName="/xl/drawings/drawing36.xml" ContentType="application/vnd.openxmlformats-officedocument.drawing+xml"/>
  <Override PartName="/xl/drawings/drawing37.xml" ContentType="application/vnd.openxmlformats-officedocument.drawing+xml"/>
  <Override PartName="/xl/drawings/drawing38.xml" ContentType="application/vnd.openxmlformats-officedocument.drawing+xml"/>
  <Override PartName="/xl/drawings/drawing39.xml" ContentType="application/vnd.openxmlformats-officedocument.drawing+xml"/>
  <Override PartName="/xl/drawings/drawing40.xml" ContentType="application/vnd.openxmlformats-officedocument.drawing+xml"/>
  <Override PartName="/xl/drawings/drawing41.xml" ContentType="application/vnd.openxmlformats-officedocument.drawing+xml"/>
  <Override PartName="/xl/drawings/drawing42.xml" ContentType="application/vnd.openxmlformats-officedocument.drawing+xml"/>
  <Override PartName="/xl/drawings/drawing43.xml" ContentType="application/vnd.openxmlformats-officedocument.drawing+xml"/>
  <Override PartName="/xl/drawings/drawing44.xml" ContentType="application/vnd.openxmlformats-officedocument.drawing+xml"/>
  <Override PartName="/xl/drawings/drawing45.xml" ContentType="application/vnd.openxmlformats-officedocument.drawing+xml"/>
  <Override PartName="/xl/drawings/drawing46.xml" ContentType="application/vnd.openxmlformats-officedocument.drawing+xml"/>
  <Override PartName="/xl/drawings/drawing47.xml" ContentType="application/vnd.openxmlformats-officedocument.drawing+xml"/>
  <Override PartName="/xl/drawings/drawing48.xml" ContentType="application/vnd.openxmlformats-officedocument.drawing+xml"/>
  <Override PartName="/xl/drawings/drawing49.xml" ContentType="application/vnd.openxmlformats-officedocument.drawing+xml"/>
  <Override PartName="/xl/drawings/drawing50.xml" ContentType="application/vnd.openxmlformats-officedocument.drawing+xml"/>
  <Override PartName="/xl/drawings/drawing51.xml" ContentType="application/vnd.openxmlformats-officedocument.drawing+xml"/>
  <Override PartName="/xl/drawings/drawing52.xml" ContentType="application/vnd.openxmlformats-officedocument.drawing+xml"/>
  <Override PartName="/xl/drawings/drawing53.xml" ContentType="application/vnd.openxmlformats-officedocument.drawing+xml"/>
  <Override PartName="/xl/drawings/drawing54.xml" ContentType="application/vnd.openxmlformats-officedocument.drawing+xml"/>
  <Override PartName="/xl/drawings/drawing55.xml" ContentType="application/vnd.openxmlformats-officedocument.drawing+xml"/>
  <Override PartName="/xl/drawings/drawing56.xml" ContentType="application/vnd.openxmlformats-officedocument.drawing+xml"/>
  <Override PartName="/xl/drawings/drawing57.xml" ContentType="application/vnd.openxmlformats-officedocument.drawing+xml"/>
  <Override PartName="/xl/drawings/drawing58.xml" ContentType="application/vnd.openxmlformats-officedocument.drawing+xml"/>
  <Override PartName="/xl/drawings/drawing59.xml" ContentType="application/vnd.openxmlformats-officedocument.drawing+xml"/>
  <Override PartName="/xl/drawings/drawing60.xml" ContentType="application/vnd.openxmlformats-officedocument.drawing+xml"/>
  <Override PartName="/xl/drawings/drawing61.xml" ContentType="application/vnd.openxmlformats-officedocument.drawing+xml"/>
  <Override PartName="/xl/drawings/drawing62.xml" ContentType="application/vnd.openxmlformats-officedocument.drawing+xml"/>
  <Override PartName="/xl/drawings/drawing63.xml" ContentType="application/vnd.openxmlformats-officedocument.drawing+xml"/>
  <Override PartName="/xl/drawings/drawing64.xml" ContentType="application/vnd.openxmlformats-officedocument.drawing+xml"/>
  <Override PartName="/xl/drawings/drawing65.xml" ContentType="application/vnd.openxmlformats-officedocument.drawing+xml"/>
  <Override PartName="/xl/drawings/drawing66.xml" ContentType="application/vnd.openxmlformats-officedocument.drawing+xml"/>
  <Override PartName="/xl/drawings/drawing67.xml" ContentType="application/vnd.openxmlformats-officedocument.drawing+xml"/>
  <Override PartName="/xl/drawings/drawing68.xml" ContentType="application/vnd.openxmlformats-officedocument.drawing+xml"/>
  <Override PartName="/xl/drawings/drawing69.xml" ContentType="application/vnd.openxmlformats-officedocument.drawing+xml"/>
  <Override PartName="/xl/drawings/drawing70.xml" ContentType="application/vnd.openxmlformats-officedocument.drawing+xml"/>
  <Override PartName="/xl/drawings/drawing71.xml" ContentType="application/vnd.openxmlformats-officedocument.drawing+xml"/>
  <Override PartName="/xl/drawings/drawing72.xml" ContentType="application/vnd.openxmlformats-officedocument.drawing+xml"/>
  <Override PartName="/xl/drawings/drawing73.xml" ContentType="application/vnd.openxmlformats-officedocument.drawing+xml"/>
  <Override PartName="/xl/drawings/drawing74.xml" ContentType="application/vnd.openxmlformats-officedocument.drawing+xml"/>
  <Override PartName="/xl/drawings/drawing75.xml" ContentType="application/vnd.openxmlformats-officedocument.drawing+xml"/>
  <Override PartName="/xl/drawings/drawing76.xml" ContentType="application/vnd.openxmlformats-officedocument.drawing+xml"/>
  <Override PartName="/xl/drawings/drawing77.xml" ContentType="application/vnd.openxmlformats-officedocument.drawing+xml"/>
  <Override PartName="/xl/drawings/drawing78.xml" ContentType="application/vnd.openxmlformats-officedocument.drawing+xml"/>
  <Override PartName="/xl/drawings/drawing79.xml" ContentType="application/vnd.openxmlformats-officedocument.drawing+xml"/>
  <Override PartName="/xl/drawings/drawing80.xml" ContentType="application/vnd.openxmlformats-officedocument.drawing+xml"/>
  <Override PartName="/xl/drawings/drawing81.xml" ContentType="application/vnd.openxmlformats-officedocument.drawing+xml"/>
  <Override PartName="/xl/drawings/drawing82.xml" ContentType="application/vnd.openxmlformats-officedocument.drawing+xml"/>
  <Override PartName="/xl/drawings/drawing83.xml" ContentType="application/vnd.openxmlformats-officedocument.drawing+xml"/>
  <Override PartName="/xl/drawings/drawing84.xml" ContentType="application/vnd.openxmlformats-officedocument.drawing+xml"/>
  <Override PartName="/xl/drawings/drawing85.xml" ContentType="application/vnd.openxmlformats-officedocument.drawing+xml"/>
  <Override PartName="/xl/drawings/drawing86.xml" ContentType="application/vnd.openxmlformats-officedocument.drawing+xml"/>
  <Override PartName="/xl/drawings/drawing87.xml" ContentType="application/vnd.openxmlformats-officedocument.drawing+xml"/>
  <Override PartName="/xl/drawings/drawing88.xml" ContentType="application/vnd.openxmlformats-officedocument.drawing+xml"/>
  <Override PartName="/xl/drawings/drawing89.xml" ContentType="application/vnd.openxmlformats-officedocument.drawing+xml"/>
  <Override PartName="/xl/drawings/drawing90.xml" ContentType="application/vnd.openxmlformats-officedocument.drawing+xml"/>
  <Override PartName="/xl/drawings/drawing91.xml" ContentType="application/vnd.openxmlformats-officedocument.drawing+xml"/>
  <Override PartName="/xl/drawings/drawing92.xml" ContentType="application/vnd.openxmlformats-officedocument.drawing+xml"/>
  <Override PartName="/xl/drawings/drawing93.xml" ContentType="application/vnd.openxmlformats-officedocument.drawing+xml"/>
  <Override PartName="/xl/drawings/drawing94.xml" ContentType="application/vnd.openxmlformats-officedocument.drawing+xml"/>
  <Override PartName="/xl/drawings/drawing95.xml" ContentType="application/vnd.openxmlformats-officedocument.drawing+xml"/>
  <Override PartName="/xl/drawings/drawing96.xml" ContentType="application/vnd.openxmlformats-officedocument.drawing+xml"/>
  <Override PartName="/xl/drawings/drawing97.xml" ContentType="application/vnd.openxmlformats-officedocument.drawing+xml"/>
  <Override PartName="/xl/drawings/drawing98.xml" ContentType="application/vnd.openxmlformats-officedocument.drawing+xml"/>
  <Override PartName="/xl/drawings/drawing99.xml" ContentType="application/vnd.openxmlformats-officedocument.drawing+xml"/>
  <Override PartName="/xl/drawings/drawing100.xml" ContentType="application/vnd.openxmlformats-officedocument.drawing+xml"/>
  <Override PartName="/xl/drawings/drawing101.xml" ContentType="application/vnd.openxmlformats-officedocument.drawing+xml"/>
  <Override PartName="/xl/drawings/drawing102.xml" ContentType="application/vnd.openxmlformats-officedocument.drawing+xml"/>
  <Override PartName="/xl/drawings/drawing103.xml" ContentType="application/vnd.openxmlformats-officedocument.drawing+xml"/>
  <Override PartName="/xl/drawings/drawing104.xml" ContentType="application/vnd.openxmlformats-officedocument.drawing+xml"/>
  <Override PartName="/xl/drawings/drawing105.xml" ContentType="application/vnd.openxmlformats-officedocument.drawing+xml"/>
  <Override PartName="/xl/drawings/drawing106.xml" ContentType="application/vnd.openxmlformats-officedocument.drawing+xml"/>
  <Override PartName="/xl/drawings/drawing107.xml" ContentType="application/vnd.openxmlformats-officedocument.drawing+xml"/>
  <Override PartName="/xl/drawings/drawing108.xml" ContentType="application/vnd.openxmlformats-officedocument.drawing+xml"/>
  <Override PartName="/xl/drawings/drawing109.xml" ContentType="application/vnd.openxmlformats-officedocument.drawing+xml"/>
  <Override PartName="/xl/drawings/drawing110.xml" ContentType="application/vnd.openxmlformats-officedocument.drawing+xml"/>
  <Override PartName="/xl/drawings/drawing111.xml" ContentType="application/vnd.openxmlformats-officedocument.drawing+xml"/>
  <Override PartName="/xl/drawings/drawing112.xml" ContentType="application/vnd.openxmlformats-officedocument.drawing+xml"/>
  <Override PartName="/xl/drawings/drawing113.xml" ContentType="application/vnd.openxmlformats-officedocument.drawing+xml"/>
  <Override PartName="/xl/drawings/drawing114.xml" ContentType="application/vnd.openxmlformats-officedocument.drawing+xml"/>
  <Override PartName="/xl/drawings/drawing115.xml" ContentType="application/vnd.openxmlformats-officedocument.drawing+xml"/>
  <Override PartName="/xl/drawings/drawing116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7231"/>
  <workbookPr/>
  <mc:AlternateContent xmlns:mc="http://schemas.openxmlformats.org/markup-compatibility/2006">
    <mc:Choice Requires="x15">
      <x15ac:absPath xmlns:x15ac="http://schemas.microsoft.com/office/spreadsheetml/2010/11/ac" url="C:\Users\KhashaneM\Downloads\Annual Results 2024\"/>
    </mc:Choice>
  </mc:AlternateContent>
  <xr:revisionPtr revIDLastSave="0" documentId="8_{6CCB4B6B-6A95-4092-ABDB-7D1B07D9256F}" xr6:coauthVersionLast="47" xr6:coauthVersionMax="47" xr10:uidLastSave="{00000000-0000-0000-0000-000000000000}"/>
  <bookViews>
    <workbookView xWindow="-110" yWindow="-110" windowWidth="19420" windowHeight="10420" tabRatio="925" activeTab="3" xr2:uid="{3A7BFEAA-3D36-4B7B-88B7-7ABD916614B8}"/>
  </bookViews>
  <sheets>
    <sheet name="Cover" sheetId="101" r:id="rId1"/>
    <sheet name="Contents" sheetId="99" r:id="rId2"/>
    <sheet name="Page 1" sheetId="1" r:id="rId3"/>
    <sheet name="Page 2" sheetId="2" r:id="rId4"/>
    <sheet name="Page 3" sheetId="103" r:id="rId5"/>
    <sheet name="Page 4" sheetId="3" r:id="rId6"/>
    <sheet name="Page 5" sheetId="4" r:id="rId7"/>
    <sheet name="Page 6" sheetId="107" r:id="rId8"/>
    <sheet name="Page 7" sheetId="106" r:id="rId9"/>
    <sheet name="Page 8" sheetId="105" r:id="rId10"/>
    <sheet name="Page 9" sheetId="104" r:id="rId11"/>
    <sheet name="Page 10" sheetId="108" r:id="rId12"/>
    <sheet name="Page 11" sheetId="109" r:id="rId13"/>
    <sheet name="Page 12" sheetId="110" r:id="rId14"/>
    <sheet name="Page 13" sheetId="111" r:id="rId15"/>
    <sheet name="Page 14" sheetId="5" r:id="rId16"/>
    <sheet name="Page 15" sheetId="115" r:id="rId17"/>
    <sheet name="Page 16" sheetId="114" r:id="rId18"/>
    <sheet name="Page 17" sheetId="113" r:id="rId19"/>
    <sheet name="Page 18" sheetId="112" r:id="rId20"/>
    <sheet name="Page 19" sheetId="118" r:id="rId21"/>
    <sheet name="Page 20" sheetId="117" r:id="rId22"/>
    <sheet name="Page 21" sheetId="116" r:id="rId23"/>
    <sheet name="Page 22" sheetId="6" r:id="rId24"/>
    <sheet name="Page 23" sheetId="7" r:id="rId25"/>
    <sheet name="Page 24" sheetId="8" r:id="rId26"/>
    <sheet name="Page 25" sheetId="9" r:id="rId27"/>
    <sheet name="Page 26" sheetId="10" r:id="rId28"/>
    <sheet name="Page 27" sheetId="11" r:id="rId29"/>
    <sheet name="Page 28" sheetId="12" r:id="rId30"/>
    <sheet name="Page 29" sheetId="13" r:id="rId31"/>
    <sheet name="Page 30" sheetId="14" r:id="rId32"/>
    <sheet name="Page 31" sheetId="15" r:id="rId33"/>
    <sheet name="Page 32" sheetId="16" r:id="rId34"/>
    <sheet name="Page 34" sheetId="18" r:id="rId35"/>
    <sheet name="Page 33" sheetId="17" r:id="rId36"/>
    <sheet name="Page 35" sheetId="19" r:id="rId37"/>
    <sheet name="Page 36" sheetId="20" r:id="rId38"/>
    <sheet name="Page 37" sheetId="21" r:id="rId39"/>
    <sheet name="Page 38" sheetId="22" r:id="rId40"/>
    <sheet name="Page 39" sheetId="23" r:id="rId41"/>
    <sheet name="Page 40" sheetId="24" r:id="rId42"/>
    <sheet name="Page 41" sheetId="25" r:id="rId43"/>
    <sheet name="Page 42" sheetId="26" r:id="rId44"/>
    <sheet name="Page 43" sheetId="27" r:id="rId45"/>
    <sheet name="Page 44" sheetId="28" r:id="rId46"/>
    <sheet name="Page 45" sheetId="29" r:id="rId47"/>
    <sheet name="Page 46" sheetId="30" r:id="rId48"/>
    <sheet name="Page 47" sheetId="31" r:id="rId49"/>
    <sheet name="Page 48" sheetId="32" r:id="rId50"/>
    <sheet name="Page 49" sheetId="33" r:id="rId51"/>
    <sheet name="Page 50" sheetId="34" r:id="rId52"/>
    <sheet name="Page 51" sheetId="35" r:id="rId53"/>
    <sheet name="Page 52" sheetId="36" r:id="rId54"/>
    <sheet name="Page 53" sheetId="37" r:id="rId55"/>
    <sheet name="Page 54" sheetId="38" r:id="rId56"/>
    <sheet name="Page 55" sheetId="39" r:id="rId57"/>
    <sheet name="Page 56" sheetId="40" r:id="rId58"/>
    <sheet name="Page 57" sheetId="41" r:id="rId59"/>
    <sheet name="Page 58" sheetId="42" r:id="rId60"/>
    <sheet name="Page 59" sheetId="43" r:id="rId61"/>
    <sheet name="Page 60" sheetId="44" r:id="rId62"/>
    <sheet name="Page 61" sheetId="45" r:id="rId63"/>
    <sheet name="Page 62" sheetId="46" r:id="rId64"/>
    <sheet name="Page 63" sheetId="98" r:id="rId65"/>
    <sheet name="Page 64" sheetId="48" r:id="rId66"/>
    <sheet name="Page 65" sheetId="49" r:id="rId67"/>
    <sheet name="Page 66" sheetId="50" r:id="rId68"/>
    <sheet name="Page 67" sheetId="51" r:id="rId69"/>
    <sheet name="Page 68" sheetId="52" r:id="rId70"/>
    <sheet name="Page 69" sheetId="53" r:id="rId71"/>
    <sheet name="Page 70" sheetId="54" r:id="rId72"/>
    <sheet name="Page 71" sheetId="55" r:id="rId73"/>
    <sheet name="Page 72" sheetId="56" r:id="rId74"/>
    <sheet name="Page 73" sheetId="57" r:id="rId75"/>
    <sheet name="Page 74" sheetId="58" r:id="rId76"/>
    <sheet name="Page 75" sheetId="59" r:id="rId77"/>
    <sheet name="Page 76" sheetId="60" r:id="rId78"/>
    <sheet name="Page 77" sheetId="61" r:id="rId79"/>
    <sheet name="Page 78" sheetId="62" r:id="rId80"/>
    <sheet name="Page 79" sheetId="63" r:id="rId81"/>
    <sheet name="Page 80" sheetId="64" r:id="rId82"/>
    <sheet name="Page 81" sheetId="65" r:id="rId83"/>
    <sheet name="Page 82" sheetId="66" r:id="rId84"/>
    <sheet name="Page 83" sheetId="67" r:id="rId85"/>
    <sheet name="Page 84" sheetId="68" r:id="rId86"/>
    <sheet name="Page 85" sheetId="69" r:id="rId87"/>
    <sheet name="Page 86" sheetId="70" r:id="rId88"/>
    <sheet name="Page 87" sheetId="71" r:id="rId89"/>
    <sheet name="Page 88" sheetId="72" r:id="rId90"/>
    <sheet name="Page 89" sheetId="73" r:id="rId91"/>
    <sheet name="Page 90" sheetId="74" r:id="rId92"/>
    <sheet name="Page 91" sheetId="75" r:id="rId93"/>
    <sheet name="Page 92" sheetId="76" r:id="rId94"/>
    <sheet name="Page 93" sheetId="77" r:id="rId95"/>
    <sheet name="Page 94" sheetId="78" r:id="rId96"/>
    <sheet name="Page 95" sheetId="79" r:id="rId97"/>
    <sheet name="Page 96" sheetId="120" r:id="rId98"/>
    <sheet name="Page 97" sheetId="121" r:id="rId99"/>
    <sheet name="Page 98" sheetId="122" r:id="rId100"/>
    <sheet name="Page 99" sheetId="123" r:id="rId101"/>
    <sheet name="Page 100" sheetId="124" r:id="rId102"/>
    <sheet name="Page 101" sheetId="125" r:id="rId103"/>
    <sheet name="Page 102" sheetId="126" r:id="rId104"/>
    <sheet name="Page 103" sheetId="127" r:id="rId105"/>
    <sheet name="Page 104" sheetId="128" r:id="rId106"/>
    <sheet name="Page 105" sheetId="129" r:id="rId107"/>
    <sheet name="Page 106" sheetId="130" r:id="rId108"/>
    <sheet name="Page 107" sheetId="131" r:id="rId109"/>
    <sheet name="Page 108" sheetId="132" r:id="rId110"/>
    <sheet name="Page 109" sheetId="133" r:id="rId111"/>
    <sheet name="Page 110" sheetId="134" r:id="rId112"/>
    <sheet name="Page 111" sheetId="135" r:id="rId113"/>
    <sheet name="Page 112" sheetId="136" r:id="rId114"/>
    <sheet name="Page 113" sheetId="137" r:id="rId115"/>
    <sheet name="Back_Cover" sheetId="138" r:id="rId116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H25" i="125" l="1"/>
  <c r="H42" i="125" s="1"/>
  <c r="H36" i="136"/>
  <c r="E22" i="131"/>
  <c r="E25" i="131" s="1"/>
  <c r="E24" i="131"/>
  <c r="C25" i="131"/>
  <c r="D25" i="131"/>
  <c r="F15" i="130"/>
  <c r="F17" i="130" s="1"/>
  <c r="F16" i="130"/>
  <c r="C17" i="130"/>
  <c r="D17" i="130"/>
  <c r="E17" i="130"/>
  <c r="F20" i="129"/>
  <c r="F23" i="129" s="1"/>
  <c r="F21" i="129"/>
  <c r="F22" i="129"/>
  <c r="C23" i="129"/>
  <c r="D23" i="129"/>
  <c r="E23" i="129"/>
  <c r="C25" i="125"/>
  <c r="D25" i="125"/>
  <c r="E25" i="125"/>
  <c r="F25" i="125"/>
  <c r="G25" i="125"/>
  <c r="I25" i="125"/>
  <c r="J25" i="125"/>
  <c r="K25" i="125"/>
  <c r="L25" i="125"/>
  <c r="C35" i="125"/>
  <c r="D35" i="125"/>
  <c r="E35" i="125"/>
  <c r="E42" i="125" s="1"/>
  <c r="H35" i="125"/>
  <c r="I35" i="125"/>
  <c r="J35" i="125"/>
  <c r="C42" i="125"/>
  <c r="D42" i="125"/>
  <c r="F42" i="125"/>
  <c r="G42" i="125"/>
  <c r="I42" i="125"/>
  <c r="J42" i="125"/>
  <c r="K42" i="125"/>
  <c r="L42" i="125"/>
  <c r="C19" i="122"/>
  <c r="C27" i="122" s="1"/>
  <c r="D19" i="122"/>
  <c r="D27" i="122" s="1"/>
  <c r="E19" i="122"/>
  <c r="F19" i="122"/>
  <c r="F27" i="122" s="1"/>
  <c r="C24" i="122"/>
  <c r="D24" i="122"/>
  <c r="F24" i="122"/>
  <c r="E27" i="122"/>
  <c r="C24" i="121"/>
  <c r="D24" i="121"/>
  <c r="E24" i="121"/>
  <c r="F24" i="121"/>
  <c r="C21" i="120"/>
  <c r="D21" i="120"/>
  <c r="F21" i="120"/>
  <c r="F27" i="120" s="1"/>
  <c r="G21" i="120"/>
  <c r="C25" i="120"/>
  <c r="F25" i="120"/>
  <c r="C27" i="120"/>
  <c r="G27" i="120"/>
</calcChain>
</file>

<file path=xl/sharedStrings.xml><?xml version="1.0" encoding="utf-8"?>
<sst xmlns="http://schemas.openxmlformats.org/spreadsheetml/2006/main" count="2737" uniqueCount="1122">
  <si>
    <t>Notes</t>
  </si>
  <si>
    <t>R'000</t>
  </si>
  <si>
    <t>2022*</t>
  </si>
  <si>
    <t>GROUP</t>
  </si>
  <si>
    <t>COMPANY</t>
  </si>
  <si>
    <t>Attributable to:</t>
  </si>
  <si>
    <t>Other comprehensive income</t>
  </si>
  <si>
    <t>Change in financial instruments at fair value through other comprehensive income that will not be reclassified to</t>
  </si>
  <si>
    <t>Change in financial instruments at fair value through other comprehensive income that may be reclassified to</t>
  </si>
  <si>
    <t>Total earnings per share</t>
  </si>
  <si>
    <t>Diluted earnings per share (cents)</t>
  </si>
  <si>
    <t xml:space="preserve">Revenue </t>
  </si>
  <si>
    <t xml:space="preserve">Other net income </t>
  </si>
  <si>
    <t>Net margin and collateral deposit interest income</t>
  </si>
  <si>
    <t>Personnel expenses</t>
  </si>
  <si>
    <t xml:space="preserve">Other expenses </t>
  </si>
  <si>
    <t xml:space="preserve">Expected credit loss (ECL) impairments </t>
  </si>
  <si>
    <t xml:space="preserve">Profit from operating activities before net finance income </t>
  </si>
  <si>
    <t xml:space="preserve">Finance income </t>
  </si>
  <si>
    <t xml:space="preserve">Finance costs </t>
  </si>
  <si>
    <t xml:space="preserve">Net finance income </t>
  </si>
  <si>
    <t>Share of profit from associate (net of income tax)</t>
  </si>
  <si>
    <t>Profit before income tax</t>
  </si>
  <si>
    <t xml:space="preserve">Income tax expense </t>
  </si>
  <si>
    <t xml:space="preserve">Profit for the year </t>
  </si>
  <si>
    <t xml:space="preserve">Equity holders of the parent </t>
  </si>
  <si>
    <t>profit or loss (net of tax)</t>
  </si>
  <si>
    <t xml:space="preserve">profit or loss in subsequent periods (net of tax) </t>
  </si>
  <si>
    <t xml:space="preserve">Other comprehensive income for the year, net of income tax </t>
  </si>
  <si>
    <t xml:space="preserve">Total comprehensive income for the year for the period </t>
  </si>
  <si>
    <t xml:space="preserve">Equity holders of the parent company </t>
  </si>
  <si>
    <t>Basic earnings per share (cents)</t>
  </si>
  <si>
    <t>Assets</t>
  </si>
  <si>
    <t>Non-current Assets</t>
  </si>
  <si>
    <t>Non current assets held for sale</t>
  </si>
  <si>
    <t xml:space="preserve">Property and equipment </t>
  </si>
  <si>
    <t xml:space="preserve">Intangible assets </t>
  </si>
  <si>
    <t xml:space="preserve">Investment in associate </t>
  </si>
  <si>
    <t>Investments in subsidiaries</t>
  </si>
  <si>
    <t xml:space="preserve">Other investments </t>
  </si>
  <si>
    <t>Right-of-use-assets</t>
  </si>
  <si>
    <t>Deferred taxation</t>
  </si>
  <si>
    <t>Current assets</t>
  </si>
  <si>
    <t xml:space="preserve">Trade and other receivables </t>
  </si>
  <si>
    <t xml:space="preserve">Income tax receivable </t>
  </si>
  <si>
    <t xml:space="preserve">Due from Group entities </t>
  </si>
  <si>
    <t>SAFE note – Globacap</t>
  </si>
  <si>
    <t>JSE Clear Derivatives Default Fund collateral deposits</t>
  </si>
  <si>
    <t>Margin deposits</t>
  </si>
  <si>
    <t>Collateral deposits</t>
  </si>
  <si>
    <t xml:space="preserve">Cash and cash equivalents </t>
  </si>
  <si>
    <t>Total Assets</t>
  </si>
  <si>
    <t>Equity and Liabilities</t>
  </si>
  <si>
    <t>Total Equity</t>
  </si>
  <si>
    <t>Total equity and liabilities</t>
  </si>
  <si>
    <t xml:space="preserve">Stated capital </t>
  </si>
  <si>
    <t xml:space="preserve">Reserves </t>
  </si>
  <si>
    <t xml:space="preserve">Retained earnings </t>
  </si>
  <si>
    <t xml:space="preserve">Equity attributable to equity holders of the parent </t>
  </si>
  <si>
    <t xml:space="preserve">Non-current liabilities </t>
  </si>
  <si>
    <t xml:space="preserve">Employee benefits </t>
  </si>
  <si>
    <t xml:space="preserve">Deferred taxation </t>
  </si>
  <si>
    <t xml:space="preserve">Lease liability </t>
  </si>
  <si>
    <t xml:space="preserve">Deferred income </t>
  </si>
  <si>
    <t xml:space="preserve">Current liabilities </t>
  </si>
  <si>
    <t xml:space="preserve">Trade and other payables </t>
  </si>
  <si>
    <t xml:space="preserve">Income tax payable </t>
  </si>
  <si>
    <t xml:space="preserve">JSE Clear Derivatives Default Fund collateral contribution </t>
  </si>
  <si>
    <t>Group</t>
  </si>
  <si>
    <t>Total contributions by and distributions to owners of the Group</t>
  </si>
  <si>
    <t xml:space="preserve">Balance at 1 January 2022 </t>
  </si>
  <si>
    <t xml:space="preserve">Profit for the year from continuing operations </t>
  </si>
  <si>
    <t xml:space="preserve">Other comprehensive income </t>
  </si>
  <si>
    <t>Total comprehensive income for the year</t>
  </si>
  <si>
    <t xml:space="preserve">LTIS 2018 Allocation 1 shares vested </t>
  </si>
  <si>
    <t xml:space="preserve">LTIS 2018 Allocation 2 shares vested </t>
  </si>
  <si>
    <t>Distribution from the JSE Debt Guarantee Fund Trust1</t>
  </si>
  <si>
    <t>Dividends paid to owners</t>
  </si>
  <si>
    <t>Equity-settled share-based payment</t>
  </si>
  <si>
    <t xml:space="preserve">Transfer of profit to investor protection funds </t>
  </si>
  <si>
    <t>Transfer of listed companies fines – Issuer regulation</t>
  </si>
  <si>
    <t xml:space="preserve">Transfer of qualifying deductible expenses related to Fines </t>
  </si>
  <si>
    <t xml:space="preserve">Issuer Regulation </t>
  </si>
  <si>
    <t xml:space="preserve">Treasury shares – acquisitions and sales </t>
  </si>
  <si>
    <t>Treasury shares – transaction costs</t>
  </si>
  <si>
    <t xml:space="preserve">recognised directly in equity </t>
  </si>
  <si>
    <t>Stated Capital</t>
  </si>
  <si>
    <t>and treasury</t>
  </si>
  <si>
    <t>shares*</t>
  </si>
  <si>
    <t>NDR</t>
  </si>
  <si>
    <t>Share-based</t>
  </si>
  <si>
    <t>payments</t>
  </si>
  <si>
    <t>reserve</t>
  </si>
  <si>
    <t>Fair Value</t>
  </si>
  <si>
    <t>Total</t>
  </si>
  <si>
    <t>Reserves</t>
  </si>
  <si>
    <t>Retained</t>
  </si>
  <si>
    <t>Earnings</t>
  </si>
  <si>
    <t>Equity</t>
  </si>
  <si>
    <t xml:space="preserve">Balance at 31 December 2022 </t>
  </si>
  <si>
    <t xml:space="preserve">LTIS 2018 Allocation 2 - shares vested </t>
  </si>
  <si>
    <t xml:space="preserve">LTIS 2018 Allocation 3 - shares vested </t>
  </si>
  <si>
    <t>Distribution from the JSE Debt Guarantee Fund Trust</t>
  </si>
  <si>
    <t>Balance at 31 December 2023</t>
  </si>
  <si>
    <t>Company</t>
  </si>
  <si>
    <t xml:space="preserve">Profit for the year  </t>
  </si>
  <si>
    <t>Total contributions by and distributions to owners of the Company</t>
  </si>
  <si>
    <t>LTIS 2018 Allocation 2 shares vested</t>
  </si>
  <si>
    <t xml:space="preserve">Dividends paid to owners </t>
  </si>
  <si>
    <t>Equity-settled share based payment</t>
  </si>
  <si>
    <t xml:space="preserve">Transfer of listed companies fines – Issuer regulation </t>
  </si>
  <si>
    <t>Issuer Regulation</t>
  </si>
  <si>
    <t>Net treasury shares – acquisitions and sales</t>
  </si>
  <si>
    <t>Balance at 31 December 2022</t>
  </si>
  <si>
    <t>Profit for the year</t>
  </si>
  <si>
    <t xml:space="preserve">Total comprehensive income for the year </t>
  </si>
  <si>
    <t>LTIS 2018 Allocation 2 – shares vested</t>
  </si>
  <si>
    <t>LTIS 2018 Allocation 3 – shares vested</t>
  </si>
  <si>
    <t xml:space="preserve">Equity-settled share based payment </t>
  </si>
  <si>
    <t>Transfer of qualifying deductible expenses related to Fines</t>
  </si>
  <si>
    <t xml:space="preserve">Treasury shares – transaction costs </t>
  </si>
  <si>
    <t>Cash flows from operating activities</t>
  </si>
  <si>
    <t>Cash flows from investing activities</t>
  </si>
  <si>
    <t>Cash flows from financing activities</t>
  </si>
  <si>
    <t xml:space="preserve">Cash generated by operations </t>
  </si>
  <si>
    <t xml:space="preserve">Finance income received </t>
  </si>
  <si>
    <t>Finance costs paid</t>
  </si>
  <si>
    <t xml:space="preserve">Dividends received </t>
  </si>
  <si>
    <t xml:space="preserve">Taxation paid </t>
  </si>
  <si>
    <t>Net cash generated by operating activities</t>
  </si>
  <si>
    <t xml:space="preserve">Proceeds from sale of other investments </t>
  </si>
  <si>
    <t>Acquisition of other investments</t>
  </si>
  <si>
    <t>Capital injection in subsidiaries</t>
  </si>
  <si>
    <t>Dividends from associate</t>
  </si>
  <si>
    <t>Proceeds from disposal of intangible asset (refer to note 18)</t>
  </si>
  <si>
    <t xml:space="preserve">Acquisition of leasehold improvements </t>
  </si>
  <si>
    <t>Acquisition of intangible assets</t>
  </si>
  <si>
    <t xml:space="preserve">Acquisition of other property and equipment </t>
  </si>
  <si>
    <t>Proceeds from disposal property plant and equipment</t>
  </si>
  <si>
    <t xml:space="preserve">Debt instrument: Globacap SAFE note </t>
  </si>
  <si>
    <t>Net cash used in investing activities</t>
  </si>
  <si>
    <t>Acquisition of treasury shares</t>
  </si>
  <si>
    <t>Proceeds on sale of treasury shares</t>
  </si>
  <si>
    <t xml:space="preserve">Lease liabilities repaid </t>
  </si>
  <si>
    <t>Dividends paid</t>
  </si>
  <si>
    <t>Net cash used in financing activities</t>
  </si>
  <si>
    <t>Net increase/(decrease) in cash and cash equivalents</t>
  </si>
  <si>
    <t xml:space="preserve">Cash and cash equivalents at 1 January </t>
  </si>
  <si>
    <t>Effect of exchange rate fluctuations on cash held</t>
  </si>
  <si>
    <t>Cash and cash equivalents at 31 December 2023</t>
  </si>
  <si>
    <t>12 months</t>
  </si>
  <si>
    <t>Future periods</t>
  </si>
  <si>
    <t>impact</t>
  </si>
  <si>
    <t>Statement of comprehensive income</t>
  </si>
  <si>
    <t>Statement of financial position</t>
  </si>
  <si>
    <t>Impact of revised useful life</t>
  </si>
  <si>
    <t>Amortisation (Decrease/(increase))</t>
  </si>
  <si>
    <t xml:space="preserve">Depreciation (Decrease/(increase)) </t>
  </si>
  <si>
    <t xml:space="preserve">Deferred tax (expense)/income </t>
  </si>
  <si>
    <t xml:space="preserve">Net profit/(loss) impact </t>
  </si>
  <si>
    <t>Intangible assets – increase/(decrease)</t>
  </si>
  <si>
    <t xml:space="preserve">PPE – increase/(decrease) </t>
  </si>
  <si>
    <t>Deferred tax (liability)/asset</t>
  </si>
  <si>
    <t xml:space="preserve">Net equity </t>
  </si>
  <si>
    <t>31 December 2022</t>
  </si>
  <si>
    <t>Previously</t>
  </si>
  <si>
    <t>Adjustment</t>
  </si>
  <si>
    <t xml:space="preserve">presented  </t>
  </si>
  <si>
    <t>Restated</t>
  </si>
  <si>
    <t xml:space="preserve">Net margin and collateral interest income </t>
  </si>
  <si>
    <t>Finance income</t>
  </si>
  <si>
    <t>Finance costs</t>
  </si>
  <si>
    <t>Revenue and other income</t>
  </si>
  <si>
    <t>Revenue from contracts with clients comprises:</t>
  </si>
  <si>
    <t>Capital Markets</t>
  </si>
  <si>
    <t>Post-trade services</t>
  </si>
  <si>
    <t>Information services</t>
  </si>
  <si>
    <t>Bond Electronic Trading Platform (ETP)</t>
  </si>
  <si>
    <t>Colocation fees</t>
  </si>
  <si>
    <t>Commodity derivatives fees</t>
  </si>
  <si>
    <t xml:space="preserve">Issuer services fees </t>
  </si>
  <si>
    <t xml:space="preserve">Currency derivatives fees </t>
  </si>
  <si>
    <t xml:space="preserve">Equity derivatives fees </t>
  </si>
  <si>
    <t xml:space="preserve">Equity market fees </t>
  </si>
  <si>
    <t xml:space="preserve">Interest rate market fees </t>
  </si>
  <si>
    <t>JSE Investor Services fees</t>
  </si>
  <si>
    <t xml:space="preserve">JSE Private Placement fees </t>
  </si>
  <si>
    <t>Clearing and settlement fees</t>
  </si>
  <si>
    <t>Back-office services (BDA)</t>
  </si>
  <si>
    <t xml:space="preserve">Funds under management </t>
  </si>
  <si>
    <t>Index fees</t>
  </si>
  <si>
    <t xml:space="preserve">Market data fees </t>
  </si>
  <si>
    <t xml:space="preserve">Strate ad valorem fees – cash equities </t>
  </si>
  <si>
    <t xml:space="preserve">Strate ad valorem fees – bonds </t>
  </si>
  <si>
    <t>6.</t>
  </si>
  <si>
    <t>6.2</t>
  </si>
  <si>
    <t>Other net income comprises:</t>
  </si>
  <si>
    <t>6.1</t>
  </si>
  <si>
    <r>
      <t xml:space="preserve">Revenue and other income </t>
    </r>
    <r>
      <rPr>
        <i/>
        <sz val="10"/>
        <color theme="1"/>
        <rFont val="Aptos Narrow"/>
        <family val="2"/>
        <scheme val="minor"/>
      </rPr>
      <t>continued</t>
    </r>
  </si>
  <si>
    <t>– Dividend income recognised on investments held at the reporting period</t>
  </si>
  <si>
    <t>Investor protection funds</t>
  </si>
  <si>
    <t>Dividends received from associate</t>
  </si>
  <si>
    <t xml:space="preserve">Net foreign exchange (loss)/profit </t>
  </si>
  <si>
    <t xml:space="preserve">Fair value gain on other investments (Globacap SAFE note) </t>
  </si>
  <si>
    <t>Income recognised from deferred income (data centre and disaster recovery)</t>
  </si>
  <si>
    <t xml:space="preserve">Fair value loss on sale of bonds (reclassified from OCI) </t>
  </si>
  <si>
    <t>Fines issued in terms of Issuer Regulations</t>
  </si>
  <si>
    <t>Rental income***</t>
  </si>
  <si>
    <t>VAT claim income relating to prior period expenses</t>
  </si>
  <si>
    <t xml:space="preserve">Sundry income </t>
  </si>
  <si>
    <t>– Derivatives</t>
  </si>
  <si>
    <t>– JSE Clear Derivatives Default Fund</t>
  </si>
  <si>
    <t>– Equities</t>
  </si>
  <si>
    <t xml:space="preserve">– JSE Clear Derivatives Default Fund </t>
  </si>
  <si>
    <t xml:space="preserve">– Equities </t>
  </si>
  <si>
    <t>Total net margin and collateral deposit interest income</t>
  </si>
  <si>
    <t>7.</t>
  </si>
  <si>
    <t>7.1</t>
  </si>
  <si>
    <t>Profit before taxation comprises:</t>
  </si>
  <si>
    <t>Less: Capitalised to intangible assets</t>
  </si>
  <si>
    <t>Remuneration paid to employees</t>
  </si>
  <si>
    <t>Fixed-term contractors</t>
  </si>
  <si>
    <t>Contribution to defined contribution plans</t>
  </si>
  <si>
    <t xml:space="preserve">Directors’ emoluments </t>
  </si>
  <si>
    <t>– Executive directors</t>
  </si>
  <si>
    <t xml:space="preserve">– Non-executive directors* </t>
  </si>
  <si>
    <t xml:space="preserve">Long-term incentive schemes** </t>
  </si>
  <si>
    <t xml:space="preserve">– JSE LTIS 2018*** </t>
  </si>
  <si>
    <t xml:space="preserve">Gross personnel expenses </t>
  </si>
  <si>
    <r>
      <t xml:space="preserve">Profit before taxation comprises: </t>
    </r>
    <r>
      <rPr>
        <i/>
        <sz val="10"/>
        <color theme="1"/>
        <rFont val="Aptos Narrow"/>
        <family val="2"/>
        <scheme val="minor"/>
      </rPr>
      <t>continued</t>
    </r>
  </si>
  <si>
    <t>7.2</t>
  </si>
  <si>
    <t xml:space="preserve">Auditor’s remuneration </t>
  </si>
  <si>
    <t xml:space="preserve">– Audit fee </t>
  </si>
  <si>
    <t xml:space="preserve">– Fees for other services </t>
  </si>
  <si>
    <t xml:space="preserve">– Prior year under accrual </t>
  </si>
  <si>
    <t xml:space="preserve">Consulting fees </t>
  </si>
  <si>
    <t xml:space="preserve">Depreciation </t>
  </si>
  <si>
    <t xml:space="preserve">– Computer hardware </t>
  </si>
  <si>
    <t xml:space="preserve">– Furniture and equipment </t>
  </si>
  <si>
    <t xml:space="preserve">– Right-of-use assets </t>
  </si>
  <si>
    <t xml:space="preserve">– Leasehold improvements </t>
  </si>
  <si>
    <t xml:space="preserve">– Vehicles </t>
  </si>
  <si>
    <t xml:space="preserve">Enterprise development </t>
  </si>
  <si>
    <t>Investor protection levy (Equity market)</t>
  </si>
  <si>
    <t>Impairment of intercompany receivables</t>
  </si>
  <si>
    <t xml:space="preserve">Strate ad valorem fees </t>
  </si>
  <si>
    <t xml:space="preserve">Technology costs </t>
  </si>
  <si>
    <t>7.3</t>
  </si>
  <si>
    <t xml:space="preserve">Finance Income </t>
  </si>
  <si>
    <t>Total finance costs</t>
  </si>
  <si>
    <t xml:space="preserve">– Finance income on cash </t>
  </si>
  <si>
    <t>– Finance income from debt instruments at fair value through other comprehensive income</t>
  </si>
  <si>
    <t xml:space="preserve">Finance income from debt instruments at fair value through other comprehensive income </t>
  </si>
  <si>
    <t>Finance income earned on own funds</t>
  </si>
  <si>
    <t>7.4</t>
  </si>
  <si>
    <t>8.</t>
  </si>
  <si>
    <t>8.1</t>
  </si>
  <si>
    <t>8.2</t>
  </si>
  <si>
    <t>Taxation</t>
  </si>
  <si>
    <t>Current tax expense</t>
  </si>
  <si>
    <t>Deferred tax asset</t>
  </si>
  <si>
    <t>Deferred tax liability</t>
  </si>
  <si>
    <t>Adjusted for:</t>
  </si>
  <si>
    <t>Net effective tax rate</t>
  </si>
  <si>
    <t xml:space="preserve">– Current year </t>
  </si>
  <si>
    <t xml:space="preserve">– Prior year adjustment </t>
  </si>
  <si>
    <t>– Withholding tax</t>
  </si>
  <si>
    <t>– (Origination)/Reversal of deductible temporary differences</t>
  </si>
  <si>
    <t xml:space="preserve">– Deferred tax Reversal </t>
  </si>
  <si>
    <t>– Origination of taxable temporary differences</t>
  </si>
  <si>
    <t xml:space="preserve">– Change in tax rate </t>
  </si>
  <si>
    <t xml:space="preserve">Current tax rate </t>
  </si>
  <si>
    <t>– Non-taxable income*</t>
  </si>
  <si>
    <t>– Adjustment for prior periods**</t>
  </si>
  <si>
    <t>– Non-deductible expenses:</t>
  </si>
  <si>
    <t xml:space="preserve">– Depreciation on leasehold improvements </t>
  </si>
  <si>
    <t xml:space="preserve">– Impairment provision raised on intercompany loan </t>
  </si>
  <si>
    <t xml:space="preserve">– Capital nature expenses**** </t>
  </si>
  <si>
    <t xml:space="preserve">– Other*** </t>
  </si>
  <si>
    <t>– Assessed losses*****</t>
  </si>
  <si>
    <t xml:space="preserve">– Change in tax rate****** </t>
  </si>
  <si>
    <t xml:space="preserve">– Share of profit of equity-accounted investee </t>
  </si>
  <si>
    <t>Reconciliation of effective tax rate</t>
  </si>
  <si>
    <t>Income tax expenses</t>
  </si>
  <si>
    <t>Current Tax</t>
  </si>
  <si>
    <t>Deferred Tax</t>
  </si>
  <si>
    <t>27% (2022: 27%)</t>
  </si>
  <si>
    <t xml:space="preserve"> 27% (2022: 27%)</t>
  </si>
  <si>
    <t xml:space="preserve">JSE Clear Derivatives Default Fund (Pty) Limited </t>
  </si>
  <si>
    <t>27% (2022: 28%)</t>
  </si>
  <si>
    <t>JSE Derivatives Fidelity Fund Trust</t>
  </si>
  <si>
    <t xml:space="preserve">JSE Guarantee Fund Trust </t>
  </si>
  <si>
    <t>Exempt from income tax in terms of s10(1)(d)(iii) of the Income Tax Act of 1962</t>
  </si>
  <si>
    <t>JSE Debt Guarantee Fund Trust</t>
  </si>
  <si>
    <t xml:space="preserve">JSE Limited </t>
  </si>
  <si>
    <t xml:space="preserve">27% (2022: 28%) </t>
  </si>
  <si>
    <t xml:space="preserve">JSE Clear (Pty) Limited </t>
  </si>
  <si>
    <t xml:space="preserve">Strate (Pty) Limited </t>
  </si>
  <si>
    <t xml:space="preserve">Nautilus MAP Holdings (Pty) Limited </t>
  </si>
  <si>
    <t xml:space="preserve">Nautilus Map RF (Pty) Limited </t>
  </si>
  <si>
    <t>JSE Trustees (Pty) Limited</t>
  </si>
  <si>
    <t xml:space="preserve">JSE Investor Services (Pty) Limited </t>
  </si>
  <si>
    <t xml:space="preserve">JSE Investor Services CSDP (Pty) Ltd </t>
  </si>
  <si>
    <t xml:space="preserve">JSE Private Placements (Pty) Limited </t>
  </si>
  <si>
    <t xml:space="preserve">Pacific Custodians (Nominees) (RF) (Pty) Ltd. </t>
  </si>
  <si>
    <t>9.</t>
  </si>
  <si>
    <t>9.1</t>
  </si>
  <si>
    <t xml:space="preserve">Earnings and headline earnings per share </t>
  </si>
  <si>
    <t>Total basic earnings per share</t>
  </si>
  <si>
    <t>Profit for the year attributable to ordinary shareholders</t>
  </si>
  <si>
    <t>Weighted average number of ordinary shares:</t>
  </si>
  <si>
    <t>Issued ordinary shares at 1 January</t>
  </si>
  <si>
    <t>Effect of own shares held (JSE LTIS 2018 and JEF Trust)</t>
  </si>
  <si>
    <t>Weighted average number of ordinary shares at 31 December</t>
  </si>
  <si>
    <t>Total earnings per share (cents)</t>
  </si>
  <si>
    <r>
      <t xml:space="preserve">Earnings and headline earnings per share </t>
    </r>
    <r>
      <rPr>
        <i/>
        <sz val="10"/>
        <color theme="1"/>
        <rFont val="Aptos Narrow"/>
        <family val="2"/>
        <scheme val="minor"/>
      </rPr>
      <t>continued</t>
    </r>
  </si>
  <si>
    <t>9.2</t>
  </si>
  <si>
    <t>Total diluted earnings per share</t>
  </si>
  <si>
    <t>Weighted average number of ordinary shares (diluted):</t>
  </si>
  <si>
    <t>The average market value of the Company’s shares for purposes of calculating the dilutive effect of share options was</t>
  </si>
  <si>
    <t>based on quoted market prices using a volume-weighted average price for the year.</t>
  </si>
  <si>
    <t xml:space="preserve">Profit for the year attributable and distributable to ordinary shareholders </t>
  </si>
  <si>
    <t>Weighted average number of ordinary shares at 31 December (basic)</t>
  </si>
  <si>
    <t>Effect of LTIS Share Scheme</t>
  </si>
  <si>
    <t xml:space="preserve">Weighted average number of ordinary shares (diluted) </t>
  </si>
  <si>
    <t xml:space="preserve">Diluted earnings per share (cents) </t>
  </si>
  <si>
    <t>9.3</t>
  </si>
  <si>
    <t>Headline earnings per share</t>
  </si>
  <si>
    <t>Reconciliation of headline earnings:</t>
  </si>
  <si>
    <t>Adjustments are made to the following:</t>
  </si>
  <si>
    <t>Total headline earnings per share (cents)</t>
  </si>
  <si>
    <t xml:space="preserve">Profit for the year attributable to ordinary shareholders </t>
  </si>
  <si>
    <t>Gross Amount</t>
  </si>
  <si>
    <t>Write off/Impairment of intangible asset</t>
  </si>
  <si>
    <t xml:space="preserve">– Taxation effect </t>
  </si>
  <si>
    <t xml:space="preserve">Gross Amount </t>
  </si>
  <si>
    <t xml:space="preserve">Property and equipment written off </t>
  </si>
  <si>
    <t>Profit on disposal of property and equipment</t>
  </si>
  <si>
    <t>Total headline earnings</t>
  </si>
  <si>
    <t>9.4</t>
  </si>
  <si>
    <t>Diluted headline earnings per share</t>
  </si>
  <si>
    <t>10.</t>
  </si>
  <si>
    <t>Property and equipment</t>
  </si>
  <si>
    <t>Cost</t>
  </si>
  <si>
    <t>Derecognition*</t>
  </si>
  <si>
    <t>Balance at 1 January 2023</t>
  </si>
  <si>
    <t>Additions</t>
  </si>
  <si>
    <t>Write off**</t>
  </si>
  <si>
    <t xml:space="preserve">Disposal </t>
  </si>
  <si>
    <t xml:space="preserve">Additions </t>
  </si>
  <si>
    <t>Disposals</t>
  </si>
  <si>
    <t>Accumulated depreciation</t>
  </si>
  <si>
    <t xml:space="preserve">Balance at 1 January 2023 </t>
  </si>
  <si>
    <t xml:space="preserve">Depreciation charge for the year </t>
  </si>
  <si>
    <t xml:space="preserve">Derecognition* </t>
  </si>
  <si>
    <t xml:space="preserve">Disposals </t>
  </si>
  <si>
    <t>10.3</t>
  </si>
  <si>
    <t>Carrying Amount</t>
  </si>
  <si>
    <t>At 31 December 2022</t>
  </si>
  <si>
    <t xml:space="preserve">At 31 December 2022 </t>
  </si>
  <si>
    <t>At 31 December 2023</t>
  </si>
  <si>
    <t xml:space="preserve">At 31 December 2021 </t>
  </si>
  <si>
    <t>Computer</t>
  </si>
  <si>
    <t>hardware</t>
  </si>
  <si>
    <t>Furniture</t>
  </si>
  <si>
    <t>Leasehold</t>
  </si>
  <si>
    <t>owned assets</t>
  </si>
  <si>
    <t xml:space="preserve">and equipment </t>
  </si>
  <si>
    <t>improvements</t>
  </si>
  <si>
    <t xml:space="preserve">Vehicles </t>
  </si>
  <si>
    <t xml:space="preserve">Total </t>
  </si>
  <si>
    <r>
      <t xml:space="preserve">Property and equipment </t>
    </r>
    <r>
      <rPr>
        <i/>
        <sz val="10"/>
        <color theme="1"/>
        <rFont val="Aptos Narrow"/>
        <family val="2"/>
        <scheme val="minor"/>
      </rPr>
      <t>continued</t>
    </r>
  </si>
  <si>
    <t>10.4</t>
  </si>
  <si>
    <t>10.5</t>
  </si>
  <si>
    <t>10.6</t>
  </si>
  <si>
    <t>Derecognition of zero book value items*</t>
  </si>
  <si>
    <t>Depreciation charge for the year</t>
  </si>
  <si>
    <t xml:space="preserve">Derecognition of zero book value items* </t>
  </si>
  <si>
    <t>Disposals**</t>
  </si>
  <si>
    <t>Goodwill</t>
  </si>
  <si>
    <t>names</t>
  </si>
  <si>
    <t>Trade</t>
  </si>
  <si>
    <t>Customer</t>
  </si>
  <si>
    <t>relationship</t>
  </si>
  <si>
    <t>software</t>
  </si>
  <si>
    <t>intangible assets</t>
  </si>
  <si>
    <t>Software under</t>
  </si>
  <si>
    <t>development</t>
  </si>
  <si>
    <t>Intangible Assets</t>
  </si>
  <si>
    <t>11.</t>
  </si>
  <si>
    <t>11.1</t>
  </si>
  <si>
    <t>11.2</t>
  </si>
  <si>
    <t>Transfer from software development</t>
  </si>
  <si>
    <t>Write off*</t>
  </si>
  <si>
    <t>Accumulated amortisation and impairement losses</t>
  </si>
  <si>
    <t>Amortisation for the year</t>
  </si>
  <si>
    <t>Impairement Loss**</t>
  </si>
  <si>
    <t>11.3</t>
  </si>
  <si>
    <t>Carrying Amounts</t>
  </si>
  <si>
    <r>
      <t>Intangible Assets</t>
    </r>
    <r>
      <rPr>
        <sz val="10"/>
        <color theme="1"/>
        <rFont val="Aptos Narrow"/>
        <family val="2"/>
        <scheme val="minor"/>
      </rPr>
      <t xml:space="preserve"> </t>
    </r>
    <r>
      <rPr>
        <i/>
        <sz val="10"/>
        <color theme="1"/>
        <rFont val="Aptos Narrow"/>
        <family val="2"/>
        <scheme val="minor"/>
      </rPr>
      <t>continued</t>
    </r>
    <r>
      <rPr>
        <sz val="10"/>
        <color theme="1"/>
        <rFont val="Aptos Narrow"/>
        <family val="2"/>
        <scheme val="minor"/>
      </rPr>
      <t xml:space="preserve"> </t>
    </r>
  </si>
  <si>
    <t>11.4</t>
  </si>
  <si>
    <t>11.5</t>
  </si>
  <si>
    <t>11.6</t>
  </si>
  <si>
    <t>Transfer from software under development</t>
  </si>
  <si>
    <t>Transfer to non-current assets held for sale</t>
  </si>
  <si>
    <t xml:space="preserve">Amortisation for the year </t>
  </si>
  <si>
    <t>12.</t>
  </si>
  <si>
    <t>Investment in Associate</t>
  </si>
  <si>
    <t>Strate (Pty) Limited</t>
  </si>
  <si>
    <t>Total investment in associate*</t>
  </si>
  <si>
    <t>Carrying amount at beginning of year</t>
  </si>
  <si>
    <t>– Dividends received</t>
  </si>
  <si>
    <t xml:space="preserve">– Share of profit </t>
  </si>
  <si>
    <t>* JSE’s portion of the net assets of Strate (Pty) Limited amounts to R360 million (44.55% of net assets – R792 million (2022: R329 million – 44.55% of net assets – R738 million).</t>
  </si>
  <si>
    <t>STRATE (PTY) LIMITED</t>
  </si>
  <si>
    <t xml:space="preserve">Summarised financial statements at 31 December </t>
  </si>
  <si>
    <t xml:space="preserve">Non-current assets </t>
  </si>
  <si>
    <t xml:space="preserve">Current assets </t>
  </si>
  <si>
    <t xml:space="preserve">Total assets </t>
  </si>
  <si>
    <t xml:space="preserve">Total equity and liabilities </t>
  </si>
  <si>
    <t>Other income including financial income</t>
  </si>
  <si>
    <t>Expenses</t>
  </si>
  <si>
    <r>
      <t xml:space="preserve">Investment in Associate </t>
    </r>
    <r>
      <rPr>
        <i/>
        <sz val="10"/>
        <color theme="1"/>
        <rFont val="Aptos Narrow"/>
        <family val="2"/>
        <scheme val="minor"/>
      </rPr>
      <t>continued</t>
    </r>
  </si>
  <si>
    <t>Unlisted associated company</t>
  </si>
  <si>
    <t>Group and company</t>
  </si>
  <si>
    <t>EFFECTIVE HOLDING</t>
  </si>
  <si>
    <t>NUMBER OF SHARES HELD</t>
  </si>
  <si>
    <t>PERCENTAGE HOLDING</t>
  </si>
  <si>
    <t>%</t>
  </si>
  <si>
    <t>Issued share</t>
  </si>
  <si>
    <t>capital</t>
  </si>
  <si>
    <t>capital / trust</t>
  </si>
  <si>
    <t>13.</t>
  </si>
  <si>
    <t>Subsidiaries - company</t>
  </si>
  <si>
    <t xml:space="preserve">Investments in subsidiaries </t>
  </si>
  <si>
    <t>13.1.1</t>
  </si>
  <si>
    <r>
      <t>JSE Clear (Pty) Limited</t>
    </r>
    <r>
      <rPr>
        <vertAlign val="superscript"/>
        <sz val="11"/>
        <color theme="1" tint="0.499984740745262"/>
        <rFont val="Aptos Narrow"/>
        <family val="2"/>
        <scheme val="minor"/>
      </rPr>
      <t>1</t>
    </r>
  </si>
  <si>
    <t>Total Capital investment in JSE Clear (Pty) Limited</t>
  </si>
  <si>
    <t xml:space="preserve">– Ordinary shares at par value </t>
  </si>
  <si>
    <t xml:space="preserve">– Capital contribution to facilitate LTIS </t>
  </si>
  <si>
    <t>13.1.2</t>
  </si>
  <si>
    <r>
      <t>JSE Clear Derivatives Default Fund (Pty) Limited</t>
    </r>
    <r>
      <rPr>
        <vertAlign val="superscript"/>
        <sz val="11"/>
        <color theme="1" tint="0.499984740745262"/>
        <rFont val="Aptos Narrow"/>
        <family val="2"/>
        <scheme val="minor"/>
      </rPr>
      <t>2</t>
    </r>
  </si>
  <si>
    <t xml:space="preserve">– Ordinary shares of R1 each </t>
  </si>
  <si>
    <r>
      <t>– Reclassified to non-current assets held for sale</t>
    </r>
    <r>
      <rPr>
        <vertAlign val="superscript"/>
        <sz val="11"/>
        <color theme="1"/>
        <rFont val="Aptos Narrow"/>
        <family val="2"/>
        <scheme val="minor"/>
      </rPr>
      <t>2</t>
    </r>
  </si>
  <si>
    <t>13.1.3</t>
  </si>
  <si>
    <t>The Group elected directors to hold shares in their capacity as nominees for the Exchange. The Exchange</t>
  </si>
  <si>
    <t>has control over the operating and decision-making activities of JSE Trustees (Pty) Limited</t>
  </si>
  <si>
    <t>13.1.4</t>
  </si>
  <si>
    <t>Nautilus MAP Holdings (Pty) Limited</t>
  </si>
  <si>
    <t>Nautilus MAP Holdings (Pty) Limited holds 100% of the ordinary shares in Nautilus MAP RF (Pty) Limited</t>
  </si>
  <si>
    <t xml:space="preserve">– 1 ordinary share of R1 each </t>
  </si>
  <si>
    <t>and Nautilus MAP Operations (Pty) Limited. The entities are in the process of being deregistered.</t>
  </si>
  <si>
    <t>13.1.5</t>
  </si>
  <si>
    <t>- Trust Capital</t>
  </si>
  <si>
    <t>13.1.6</t>
  </si>
  <si>
    <t xml:space="preserve">JSE LTIS 2010 Trust </t>
  </si>
  <si>
    <t xml:space="preserve">JSE LTIS 2018 Trust </t>
  </si>
  <si>
    <r>
      <t xml:space="preserve">Subsidiaries - Company </t>
    </r>
    <r>
      <rPr>
        <i/>
        <sz val="10"/>
        <color theme="1"/>
        <rFont val="Aptos Narrow"/>
        <family val="2"/>
        <scheme val="minor"/>
      </rPr>
      <t xml:space="preserve">continued </t>
    </r>
  </si>
  <si>
    <r>
      <t xml:space="preserve">Investments in subsidiaries </t>
    </r>
    <r>
      <rPr>
        <i/>
        <sz val="9"/>
        <rFont val="Aptos Narrow"/>
        <family val="2"/>
        <scheme val="minor"/>
      </rPr>
      <t>continued</t>
    </r>
  </si>
  <si>
    <t>13.1.7</t>
  </si>
  <si>
    <t>BESA Limited holds 100% of the ordinary shares in BESA Investments (Pty) Limited and 80% of the</t>
  </si>
  <si>
    <t>ordinary shares of BondClear Limited. The remaining 20% of the ordinary share capital in BondClear</t>
  </si>
  <si>
    <t>Limited is held by the JSE. All three entities are in the process of being deregistered.</t>
  </si>
  <si>
    <t>BESA Limited</t>
  </si>
  <si>
    <t>JSE Investor Services (Pty) Ltd holds 100% of the ordinary shares in JSE Investor Services CSDP (Pty) Ltd</t>
  </si>
  <si>
    <t>and Pacific Custodians (Nominees) (RF) (Pty) Ltd.</t>
  </si>
  <si>
    <t>– Ordinary shares of 12.5 cents each</t>
  </si>
  <si>
    <t>– 100% of the ordinary shares at par value each</t>
  </si>
  <si>
    <t>– Capital contribution to facilitate LTIS</t>
  </si>
  <si>
    <t>Total Capital investment in JSE Investor Services</t>
  </si>
  <si>
    <t>– Ordinary shares at par value</t>
  </si>
  <si>
    <t>JSE Investor Services</t>
  </si>
  <si>
    <t xml:space="preserve">13.1.8 </t>
  </si>
  <si>
    <r>
      <t>JSE Private Placements (Pty) Ltd</t>
    </r>
    <r>
      <rPr>
        <vertAlign val="superscript"/>
        <sz val="11"/>
        <color theme="1" tint="0.499984740745262"/>
        <rFont val="Aptos Narrow"/>
        <family val="2"/>
        <scheme val="minor"/>
      </rPr>
      <t>3</t>
    </r>
  </si>
  <si>
    <t xml:space="preserve">13.1.9 </t>
  </si>
  <si>
    <t>13.1.10</t>
  </si>
  <si>
    <r>
      <t xml:space="preserve"> JSE Ventures (Pty) Ltd</t>
    </r>
    <r>
      <rPr>
        <vertAlign val="superscript"/>
        <sz val="11"/>
        <color theme="1" tint="0.499984740745262"/>
        <rFont val="Aptos Narrow"/>
        <family val="2"/>
        <scheme val="minor"/>
      </rPr>
      <t>4</t>
    </r>
  </si>
  <si>
    <t>100% wholly owned subsidiary</t>
  </si>
  <si>
    <t>Due from Group Entities</t>
  </si>
  <si>
    <t>Total due from Group entities – current assets</t>
  </si>
  <si>
    <t xml:space="preserve">Owed by/(Owing to) Nautilus MAP RF (Pty) Limited </t>
  </si>
  <si>
    <t xml:space="preserve">JSE Clear (Pty) Limited* </t>
  </si>
  <si>
    <t>JSE Derivatives Fidelity Fund Trust Interco</t>
  </si>
  <si>
    <t xml:space="preserve">JSE Empowerment Trust </t>
  </si>
  <si>
    <t>JSE Investor Services (Pty) Limited</t>
  </si>
  <si>
    <t xml:space="preserve">Nautilus MAP RF (Pty) Limited </t>
  </si>
  <si>
    <t>Allowance for impairment loss</t>
  </si>
  <si>
    <t>14.</t>
  </si>
  <si>
    <t>Other Investments</t>
  </si>
  <si>
    <t>Investor protection funds fair value through OCI financial assets</t>
  </si>
  <si>
    <t>14.1.1</t>
  </si>
  <si>
    <t>Protective cell funds</t>
  </si>
  <si>
    <t xml:space="preserve">Bonds* </t>
  </si>
  <si>
    <t xml:space="preserve">Listed equities </t>
  </si>
  <si>
    <t>14.1.2</t>
  </si>
  <si>
    <t>JSE Guarantee Fund Trust</t>
  </si>
  <si>
    <t>Collective investment scheme</t>
  </si>
  <si>
    <t xml:space="preserve">Protective cell funds </t>
  </si>
  <si>
    <t>Non-listed equity instruments designated at fair value through OCI (Globacap)</t>
  </si>
  <si>
    <t xml:space="preserve">Stock Exchange Nominees (Pty) Ltd – at fair value through OCI </t>
  </si>
  <si>
    <t xml:space="preserve">Bonds – Reserve Portfolio – measured at fair value through OCI </t>
  </si>
  <si>
    <t xml:space="preserve">Fair value through profit and loss equity instruments held by JIS </t>
  </si>
  <si>
    <t>15.</t>
  </si>
  <si>
    <t>Trade receivables</t>
  </si>
  <si>
    <t>Interest receivable</t>
  </si>
  <si>
    <t>Other receivables*</t>
  </si>
  <si>
    <t>Prepaid expenses</t>
  </si>
  <si>
    <t>Expected credit losses</t>
  </si>
  <si>
    <t>The age analysis of trade receivables is as follows:</t>
  </si>
  <si>
    <t>* Includes JSE share of FTSE revenue, management fee in respect of JSE Trustees.</t>
  </si>
  <si>
    <t>GROSS</t>
  </si>
  <si>
    <t>Allowance for
impairment
losses</t>
  </si>
  <si>
    <t>At 31 December 2023:</t>
  </si>
  <si>
    <t>At 31 December 2022:</t>
  </si>
  <si>
    <t xml:space="preserve">Fully performing: 0-30 days </t>
  </si>
  <si>
    <t xml:space="preserve">Past due: 31-90 days </t>
  </si>
  <si>
    <t>Past due: More than 90 days</t>
  </si>
  <si>
    <t>Fully performing: 0-30 days</t>
  </si>
  <si>
    <t>Past due: 31-90 days</t>
  </si>
  <si>
    <t xml:space="preserve">Past due: More than 90 days </t>
  </si>
  <si>
    <t>At 31 December</t>
  </si>
  <si>
    <t xml:space="preserve">At 1 January </t>
  </si>
  <si>
    <t xml:space="preserve">Increase in allowance for impairment </t>
  </si>
  <si>
    <t xml:space="preserve">Receivables written off during the year as uncollectable </t>
  </si>
  <si>
    <t>The expected credit loss per category is as follows:</t>
  </si>
  <si>
    <t>Ageing</t>
  </si>
  <si>
    <t>Default Rate</t>
  </si>
  <si>
    <t>Current 0.21%</t>
  </si>
  <si>
    <t>31 to 60 days 0.38%</t>
  </si>
  <si>
    <t>61 to 90 days 0.86%</t>
  </si>
  <si>
    <t>91 to 120 days 1.00%</t>
  </si>
  <si>
    <t xml:space="preserve">
</t>
  </si>
  <si>
    <t>Over 120 days</t>
  </si>
  <si>
    <t>Equities</t>
  </si>
  <si>
    <t xml:space="preserve">Derivatives funds held by JSE Clear (Pty) Limited </t>
  </si>
  <si>
    <t>Collateral Deposits</t>
  </si>
  <si>
    <t>JSE Clear Derivatives Default Fund (Pty) Limited has established a default fund for neutralising losses in the event</t>
  </si>
  <si>
    <t>of clearing member default.</t>
  </si>
  <si>
    <t>Cash and cash equivalents comprises:</t>
  </si>
  <si>
    <t>The JSE acts as an agent in equity securities lending transactions necessary to facilitate electronic settlement of equity trades in the Strate environment. At 31 December 2023, interest-bearing collateral deposits of R0.7 million (2022: R20 million) have been lodged as security against securities lending transactions with a market value of R0.2 million (2022: R5.7 million).</t>
  </si>
  <si>
    <t xml:space="preserve">The initial collateral deposits required from clearing members are managed and invested in terms of the JSE Rules. </t>
  </si>
  <si>
    <t>JSE Clear Derivatives Default Fund (Pty) Limited members’ contributions</t>
  </si>
  <si>
    <t>JSE Clear Derivatives Default Fund (Pty) Limited</t>
  </si>
  <si>
    <t>Cash and cash equivalents</t>
  </si>
  <si>
    <t xml:space="preserve">17. </t>
  </si>
  <si>
    <t>Bank balances</t>
  </si>
  <si>
    <t xml:space="preserve">Term deposits </t>
  </si>
  <si>
    <t xml:space="preserve">Total cash and cash equivalents </t>
  </si>
  <si>
    <t>Assets of disposal groups classified as held for sale</t>
  </si>
  <si>
    <t>Total assets</t>
  </si>
  <si>
    <t>Intangible assets</t>
  </si>
  <si>
    <t>Investment in subsidiaries*</t>
  </si>
  <si>
    <t xml:space="preserve">JSE Clear Derivatives Default Fund collateral deposits** </t>
  </si>
  <si>
    <t>19.</t>
  </si>
  <si>
    <t xml:space="preserve">Stated capital and reserves </t>
  </si>
  <si>
    <t>Authorised stated capital</t>
  </si>
  <si>
    <t>Actual number of shares in issue</t>
  </si>
  <si>
    <t>Stated capital (net of treasury shares)</t>
  </si>
  <si>
    <t>Balance at 31 December</t>
  </si>
  <si>
    <t xml:space="preserve">400 000 000 ordinary shares with a par value of 10 cents per share </t>
  </si>
  <si>
    <t xml:space="preserve"> Issued stated capital</t>
  </si>
  <si>
    <t>Empowerment trust treasury shares</t>
  </si>
  <si>
    <t>Actual number shares in issue* (net of treasury shares)</t>
  </si>
  <si>
    <t>Number of actual issued shares</t>
  </si>
  <si>
    <t>LTIS treasury shares actual</t>
  </si>
  <si>
    <t>Stated capital</t>
  </si>
  <si>
    <t xml:space="preserve">Share premium </t>
  </si>
  <si>
    <t xml:space="preserve">LTIS treasury shares actual** </t>
  </si>
  <si>
    <t>JSE empowerment fund shares</t>
  </si>
  <si>
    <r>
      <t xml:space="preserve">Stated capital and reserves </t>
    </r>
    <r>
      <rPr>
        <i/>
        <sz val="10"/>
        <color theme="1"/>
        <rFont val="Aptos Narrow"/>
        <family val="2"/>
        <scheme val="minor"/>
      </rPr>
      <t>continued</t>
    </r>
  </si>
  <si>
    <t>Stated capital and reserves</t>
  </si>
  <si>
    <t>Non-distributable reserves</t>
  </si>
  <si>
    <t>Retained earnings</t>
  </si>
  <si>
    <r>
      <t>Stated capital (net of treasury shares)</t>
    </r>
    <r>
      <rPr>
        <vertAlign val="superscript"/>
        <sz val="10"/>
        <color theme="1"/>
        <rFont val="Aptos Narrow"/>
        <family val="2"/>
        <scheme val="minor"/>
      </rPr>
      <t xml:space="preserve">4 </t>
    </r>
  </si>
  <si>
    <t xml:space="preserve">Non-distributable reserves made up as follows: </t>
  </si>
  <si>
    <t>Accumulated dividends paid to JEF Trust</t>
  </si>
  <si>
    <t>Fines – listed companies</t>
  </si>
  <si>
    <r>
      <t>Fair value reserve</t>
    </r>
    <r>
      <rPr>
        <vertAlign val="superscript"/>
        <sz val="10"/>
        <color theme="1"/>
        <rFont val="Aptos Narrow"/>
        <family val="2"/>
        <scheme val="minor"/>
      </rPr>
      <t>1</t>
    </r>
  </si>
  <si>
    <t xml:space="preserve">JEF Trust reserve </t>
  </si>
  <si>
    <r>
      <t>Fair value reserve (Non-distributable reserves)</t>
    </r>
    <r>
      <rPr>
        <vertAlign val="superscript"/>
        <sz val="10"/>
        <color theme="1"/>
        <rFont val="Aptos Narrow"/>
        <family val="2"/>
        <scheme val="minor"/>
      </rPr>
      <t xml:space="preserve">1 </t>
    </r>
  </si>
  <si>
    <t xml:space="preserve">– JSE Derivatives Fidelity Fund Trust </t>
  </si>
  <si>
    <t>– JSE Guarantee Fund Trust</t>
  </si>
  <si>
    <t>– South African Government bonds reserve</t>
  </si>
  <si>
    <t xml:space="preserve">– JSE Debt Guarantee Fund Trust </t>
  </si>
  <si>
    <t xml:space="preserve">– JSE Guarantee Fund Trust </t>
  </si>
  <si>
    <r>
      <t>Share based payment reserve</t>
    </r>
    <r>
      <rPr>
        <vertAlign val="superscript"/>
        <sz val="10"/>
        <color theme="1"/>
        <rFont val="Aptos Narrow"/>
        <family val="2"/>
        <scheme val="minor"/>
      </rPr>
      <t>3</t>
    </r>
    <r>
      <rPr>
        <sz val="10"/>
        <color theme="1"/>
        <rFont val="Aptos Narrow"/>
        <family val="2"/>
        <scheme val="minor"/>
      </rPr>
      <t xml:space="preserve"> </t>
    </r>
  </si>
  <si>
    <t>Dividends declared and paid</t>
  </si>
  <si>
    <t>Total dividend of 759 cents (2022: 854 cents) on unallocated treasury shares</t>
  </si>
  <si>
    <t xml:space="preserve">Ordinary dividend of 769 cents (2022: 754 cents) per share* </t>
  </si>
  <si>
    <t xml:space="preserve">Special dividend of Nil cents (2022: 100 cents) per share* </t>
  </si>
  <si>
    <t>* The dividend paid to the JSE Empowerment Fund amounting to R16.4 million (2022: 18.2 million) is eliminated at Group level.</t>
  </si>
  <si>
    <t>20.</t>
  </si>
  <si>
    <t>Employee Benefits</t>
  </si>
  <si>
    <t>Group and Exchange</t>
  </si>
  <si>
    <t>Non-current liabilities</t>
  </si>
  <si>
    <t xml:space="preserve">Current Liabilities </t>
  </si>
  <si>
    <t>Cash-settled liability</t>
  </si>
  <si>
    <t>Discretionary bonus and bursary scheme</t>
  </si>
  <si>
    <t xml:space="preserve">Leave pay accrual </t>
  </si>
  <si>
    <t xml:space="preserve">Cash-settled liability </t>
  </si>
  <si>
    <t xml:space="preserve">Notes </t>
  </si>
  <si>
    <t>CRITICAL SKILLS
CASH SCHEME</t>
  </si>
  <si>
    <t>Total cash value of award approved by Board</t>
  </si>
  <si>
    <t>shares</t>
  </si>
  <si>
    <t>Corporate 
performance
shares</t>
  </si>
  <si>
    <t>Grant date</t>
  </si>
  <si>
    <t xml:space="preserve">Share price at grant date (rands per share) </t>
  </si>
  <si>
    <t xml:space="preserve">Total number of shares granted </t>
  </si>
  <si>
    <t>Dividend yield (%)</t>
  </si>
  <si>
    <t>Vesting profile:</t>
  </si>
  <si>
    <t>50% of the shares awarded vest on 1 March 2023 (Tranche 2)</t>
  </si>
  <si>
    <t xml:space="preserve">50% of the shares awarded vest on 1 March 2022 (Tranche 1) </t>
  </si>
  <si>
    <t>As at 31 December 2023, details of Tranche 2 were as follows:</t>
  </si>
  <si>
    <t>Tranche 2 shares outstanding</t>
  </si>
  <si>
    <t>As at 31 December 2023, details of Tranche 1 were as follows:</t>
  </si>
  <si>
    <t>Forfeited by leavers to date</t>
  </si>
  <si>
    <t>Accelerated for good leavers to date</t>
  </si>
  <si>
    <t xml:space="preserve">Original number of Tranche 2 shares awarded in September 2018 </t>
  </si>
  <si>
    <t xml:space="preserve">Forfeited by leavers to date </t>
  </si>
  <si>
    <t>Tranche 2 shares forfeited for missing performance targets</t>
  </si>
  <si>
    <t xml:space="preserve">Accelerated for good leavers to date </t>
  </si>
  <si>
    <t xml:space="preserve">Tranche 2 shares vested on 1 March 2023 </t>
  </si>
  <si>
    <t xml:space="preserve">50% of the shares awarded vest on 1 March 2023 (Tranche 1) </t>
  </si>
  <si>
    <t>50% of the shares awarded vest on 1 March 2024 (Tranche 2)</t>
  </si>
  <si>
    <t xml:space="preserve">50% of the shares awarded vest on 1 March 2024 (Tranche 1) </t>
  </si>
  <si>
    <t>50% of the shares awarded vest on 1 March 2025 (Tranche 2)</t>
  </si>
  <si>
    <t xml:space="preserve">Executive committee award </t>
  </si>
  <si>
    <t>50% of the shares awarded vest on 1 March 2026 (Tranche 2)</t>
  </si>
  <si>
    <t xml:space="preserve">Dividend yield (%) </t>
  </si>
  <si>
    <t xml:space="preserve">Grant date </t>
  </si>
  <si>
    <t xml:space="preserve">50% of the shares awarded vest on 1 March 2025 (Tranche 1) </t>
  </si>
  <si>
    <t>Senior management award</t>
  </si>
  <si>
    <t>Total number of shares granted</t>
  </si>
  <si>
    <t>50% of the shares awarded vest on 1 March 2025 (Tranche 1)</t>
  </si>
  <si>
    <t>Executive Committee award</t>
  </si>
  <si>
    <t>50% of the shares awarded vest on 1 March 2027 (Tranche 2)</t>
  </si>
  <si>
    <t>50% of the shares awarded vest on 1 March 2026 (Tranche 1)</t>
  </si>
  <si>
    <t>The shares forfeited by leavers to date are Nil (Tranche 1 and Tranche 2). The total shares outstanding at year end are 486 352.</t>
  </si>
  <si>
    <t xml:space="preserve">50% of the shares awarded vest on 1 March 2026 (Tranche 1) </t>
  </si>
  <si>
    <t>Allocation #6 (granted in March 2023)</t>
  </si>
  <si>
    <t>Allocation #5 (granted in March 2022)</t>
  </si>
  <si>
    <t>Allocation #4 (granted in March 2021)</t>
  </si>
  <si>
    <t>Allocation #3 (granted in March 2020)</t>
  </si>
  <si>
    <t>Allocation #2 (granted in March 2019)</t>
  </si>
  <si>
    <t xml:space="preserve">Allocation #1 (granted in September 2018)
 (R0.34m) (R4.8m)
 R2.3m R0.5m
 R7.05m R8.3m
 R9.61m R12.6m
</t>
  </si>
  <si>
    <t>Deferred tax assets and liabilities are attributable to the following:</t>
  </si>
  <si>
    <t xml:space="preserve">Fixed assets </t>
  </si>
  <si>
    <t>Operating lease asset</t>
  </si>
  <si>
    <t>IFRS 16 leases</t>
  </si>
  <si>
    <t xml:space="preserve">Allowance for impairment losses </t>
  </si>
  <si>
    <t>Prepayments</t>
  </si>
  <si>
    <t xml:space="preserve">Cash restraint payments </t>
  </si>
  <si>
    <t>Fair value adjustment through OCI – Government bonds</t>
  </si>
  <si>
    <t xml:space="preserve">Fair value adjustment OCI – Globacap investment 460 </t>
  </si>
  <si>
    <t>Fair Value adjustment P&amp;L – Globacap</t>
  </si>
  <si>
    <t xml:space="preserve">Loan to the JSE Empowerment Fund Trust </t>
  </si>
  <si>
    <t xml:space="preserve">Interest accrued </t>
  </si>
  <si>
    <t xml:space="preserve">Assessed losses </t>
  </si>
  <si>
    <t xml:space="preserve">Income received in advance </t>
  </si>
  <si>
    <t>Balance</t>
  </si>
  <si>
    <t>1 January</t>
  </si>
  <si>
    <t>Recognised</t>
  </si>
  <si>
    <t>loss</t>
  </si>
  <si>
    <t>in profit loss</t>
  </si>
  <si>
    <t>31 December</t>
  </si>
  <si>
    <t xml:space="preserve">Recognised </t>
  </si>
  <si>
    <t xml:space="preserve">in profit or </t>
  </si>
  <si>
    <t>in OCI</t>
  </si>
  <si>
    <t>21.</t>
  </si>
  <si>
    <t>Deferred tax assets and liabilities continued</t>
  </si>
  <si>
    <t xml:space="preserve"> Movement in temporary differences during the year:</t>
  </si>
  <si>
    <t>Fixed assets</t>
  </si>
  <si>
    <t>Allowance for impairment losses</t>
  </si>
  <si>
    <t xml:space="preserve">Prepayments </t>
  </si>
  <si>
    <t xml:space="preserve">Fair value adjustment through OCI – Globacap investment </t>
  </si>
  <si>
    <t>Fair Value adjustment through P&amp;L – Globacap</t>
  </si>
  <si>
    <t>Assessed losses</t>
  </si>
  <si>
    <t>Income received in advance</t>
  </si>
  <si>
    <t>ASSETS</t>
  </si>
  <si>
    <t>LIABILITIES</t>
  </si>
  <si>
    <t>NET</t>
  </si>
  <si>
    <r>
      <t xml:space="preserve">Deferred tax assets and liabilities </t>
    </r>
    <r>
      <rPr>
        <i/>
        <sz val="10"/>
        <color theme="1"/>
        <rFont val="Aptos Narrow"/>
        <family val="2"/>
        <scheme val="minor"/>
      </rPr>
      <t>continued</t>
    </r>
  </si>
  <si>
    <t xml:space="preserve">Operating lease asset </t>
  </si>
  <si>
    <t xml:space="preserve">IFRS 16 leases </t>
  </si>
  <si>
    <t>Loan to the JSE Empowerment Fund Trust</t>
  </si>
  <si>
    <t xml:space="preserve">Fair Value adjustment through OCI – Globacap </t>
  </si>
  <si>
    <t>Employee benefits</t>
  </si>
  <si>
    <t xml:space="preserve">Fair Value adjustment through P&amp;L – Globacap </t>
  </si>
  <si>
    <t>22.</t>
  </si>
  <si>
    <t>Trade and Other payables</t>
  </si>
  <si>
    <t>Receipts in advance</t>
  </si>
  <si>
    <t>Interest payable</t>
  </si>
  <si>
    <t>Trade payables*</t>
  </si>
  <si>
    <t>Cash generated by operations</t>
  </si>
  <si>
    <t>Adjusted for non-cash items:</t>
  </si>
  <si>
    <t>Adjusted for amounts presented separately:</t>
  </si>
  <si>
    <t>Changes in:</t>
  </si>
  <si>
    <t>23.</t>
  </si>
  <si>
    <t>Notes to the statement of cash flows</t>
  </si>
  <si>
    <t>Profit before tax</t>
  </si>
  <si>
    <t xml:space="preserve">– depreciation of property and equipment </t>
  </si>
  <si>
    <t xml:space="preserve">– amortisation of intangible assets </t>
  </si>
  <si>
    <t>– depreciation of right of use assets</t>
  </si>
  <si>
    <t xml:space="preserve">– Non cash items in respect of intangible assets written off </t>
  </si>
  <si>
    <t>– Non cash items in respect of property plant and equipment written off</t>
  </si>
  <si>
    <t xml:space="preserve">– JSE LTIS 2018 – Share based payment expense </t>
  </si>
  <si>
    <t xml:space="preserve">– Share of profit of equity-accounted investees </t>
  </si>
  <si>
    <t xml:space="preserve">– non-cash items in respect of employee benefits* </t>
  </si>
  <si>
    <t xml:space="preserve">– Reclassified OCI on loss on sale of other investments </t>
  </si>
  <si>
    <t xml:space="preserve">– Unrealised loss/(gain) on forex </t>
  </si>
  <si>
    <t xml:space="preserve">– Unrealised fair value gain on other investments </t>
  </si>
  <si>
    <t>– Effects of amortisation on the bonds</t>
  </si>
  <si>
    <t>– Net profit on disposal of property and equipment</t>
  </si>
  <si>
    <t xml:space="preserve">– Finance costs (note 6.3 and 7.4) </t>
  </si>
  <si>
    <t xml:space="preserve">– Finance income (Note 6.3 and 7.3) </t>
  </si>
  <si>
    <t xml:space="preserve">– dividend Income </t>
  </si>
  <si>
    <t xml:space="preserve">Surplus from operations </t>
  </si>
  <si>
    <t xml:space="preserve">– Increase in trade and other receivables </t>
  </si>
  <si>
    <t xml:space="preserve">– Increase/(decrease) in trade and other payables </t>
  </si>
  <si>
    <r>
      <t xml:space="preserve">Notes to the statement of cash flows </t>
    </r>
    <r>
      <rPr>
        <i/>
        <sz val="10"/>
        <color theme="1"/>
        <rFont val="Aptos Narrow"/>
        <family val="2"/>
        <scheme val="minor"/>
      </rPr>
      <t>contiued</t>
    </r>
  </si>
  <si>
    <t>Taxation paid</t>
  </si>
  <si>
    <t>Net Taxation payable at year end</t>
  </si>
  <si>
    <t xml:space="preserve">Taxation payable at beginning of year </t>
  </si>
  <si>
    <t>Deferred tax effects</t>
  </si>
  <si>
    <t xml:space="preserve">Taxation expense </t>
  </si>
  <si>
    <t>Finance Income</t>
  </si>
  <si>
    <t>Total finance income received</t>
  </si>
  <si>
    <t>Finance Costs</t>
  </si>
  <si>
    <t>Total cash finance costs paid</t>
  </si>
  <si>
    <t>Finance income receivable at beginning of year</t>
  </si>
  <si>
    <t>Finance income receivable at year end</t>
  </si>
  <si>
    <t xml:space="preserve">Movement in interest capitalised to other investments </t>
  </si>
  <si>
    <t xml:space="preserve">Finance costs payable at beginning of year </t>
  </si>
  <si>
    <t xml:space="preserve">Finance costs during the year (note 6.3 and7.4) </t>
  </si>
  <si>
    <t xml:space="preserve">Finance costs payable at year end </t>
  </si>
  <si>
    <t>24.</t>
  </si>
  <si>
    <t>Directors' and executives'</t>
  </si>
  <si>
    <t>renumeration</t>
  </si>
  <si>
    <t>Executive directors -</t>
  </si>
  <si>
    <t>Current year remumeration</t>
  </si>
  <si>
    <t xml:space="preserve">L Fourie </t>
  </si>
  <si>
    <t>CFO</t>
  </si>
  <si>
    <t>CEO</t>
  </si>
  <si>
    <t>Basic</t>
  </si>
  <si>
    <t xml:space="preserve">Defined </t>
  </si>
  <si>
    <t>Contribution</t>
  </si>
  <si>
    <t>Pension</t>
  </si>
  <si>
    <r>
      <t>Salary</t>
    </r>
    <r>
      <rPr>
        <vertAlign val="superscript"/>
        <sz val="11"/>
        <color theme="1"/>
        <rFont val="Aptos Narrow"/>
        <family val="2"/>
        <scheme val="minor"/>
      </rPr>
      <t>1</t>
    </r>
  </si>
  <si>
    <r>
      <t>Plan</t>
    </r>
    <r>
      <rPr>
        <vertAlign val="superscript"/>
        <sz val="11"/>
        <color theme="1"/>
        <rFont val="Aptos Narrow"/>
        <family val="2"/>
        <scheme val="minor"/>
      </rPr>
      <t>1</t>
    </r>
  </si>
  <si>
    <t>Medical</t>
  </si>
  <si>
    <r>
      <t>aid</t>
    </r>
    <r>
      <rPr>
        <vertAlign val="superscript"/>
        <sz val="11"/>
        <color theme="1"/>
        <rFont val="Aptos Narrow"/>
        <family val="2"/>
        <scheme val="minor"/>
      </rPr>
      <t>1</t>
    </r>
    <r>
      <rPr>
        <sz val="11"/>
        <color theme="1"/>
        <rFont val="Aptos Narrow"/>
        <family val="2"/>
        <scheme val="minor"/>
      </rPr>
      <t>, UIF</t>
    </r>
  </si>
  <si>
    <t>and other</t>
  </si>
  <si>
    <t>guarenteed</t>
  </si>
  <si>
    <t>pay</t>
  </si>
  <si>
    <t>Contractual</t>
  </si>
  <si>
    <r>
      <t>bonus</t>
    </r>
    <r>
      <rPr>
        <vertAlign val="superscript"/>
        <sz val="11"/>
        <color theme="1"/>
        <rFont val="Aptos Narrow"/>
        <family val="2"/>
        <scheme val="minor"/>
      </rPr>
      <t>1</t>
    </r>
  </si>
  <si>
    <t>(includes</t>
  </si>
  <si>
    <t>deferral)</t>
  </si>
  <si>
    <t>Discretionary</t>
  </si>
  <si>
    <r>
      <t>bonus</t>
    </r>
    <r>
      <rPr>
        <vertAlign val="superscript"/>
        <sz val="11"/>
        <color theme="1"/>
        <rFont val="Aptos Narrow"/>
        <family val="2"/>
        <scheme val="minor"/>
      </rPr>
      <t>1,2,4</t>
    </r>
  </si>
  <si>
    <t>annual</t>
  </si>
  <si>
    <t>incentives</t>
  </si>
  <si>
    <t>current</t>
  </si>
  <si>
    <t>year</t>
  </si>
  <si>
    <t>long-term</t>
  </si>
  <si>
    <t>benefits</t>
  </si>
  <si>
    <r>
      <t>schemes</t>
    </r>
    <r>
      <rPr>
        <vertAlign val="superscript"/>
        <sz val="11"/>
        <color theme="1"/>
        <rFont val="Aptos Narrow"/>
        <family val="2"/>
        <scheme val="minor"/>
      </rPr>
      <t>6</t>
    </r>
  </si>
  <si>
    <t>the LTIS</t>
  </si>
  <si>
    <t>granted in</t>
  </si>
  <si>
    <t>number of</t>
  </si>
  <si>
    <t>Other key executives -</t>
  </si>
  <si>
    <t>Current year renumeration</t>
  </si>
  <si>
    <t>Corporate Affairs</t>
  </si>
  <si>
    <t xml:space="preserve">A Greenwood </t>
  </si>
  <si>
    <t>Director of Post-Trade Services</t>
  </si>
  <si>
    <t xml:space="preserve">Director of Human Resources </t>
  </si>
  <si>
    <r>
      <t>P Ntoagae</t>
    </r>
    <r>
      <rPr>
        <vertAlign val="superscript"/>
        <sz val="11"/>
        <color theme="1"/>
        <rFont val="Aptos Narrow"/>
        <family val="2"/>
        <scheme val="minor"/>
      </rPr>
      <t xml:space="preserve">11 </t>
    </r>
  </si>
  <si>
    <t>Chief Information Officer</t>
  </si>
  <si>
    <t xml:space="preserve">VSM Lee </t>
  </si>
  <si>
    <t>Director of Marketing and</t>
  </si>
  <si>
    <t xml:space="preserve">I Monale </t>
  </si>
  <si>
    <t xml:space="preserve">Chief Operating Officer </t>
  </si>
  <si>
    <t xml:space="preserve">MH Randall </t>
  </si>
  <si>
    <t xml:space="preserve">Director of Information Services </t>
  </si>
  <si>
    <t xml:space="preserve">VJ Reddy </t>
  </si>
  <si>
    <t>Director Capital Markets</t>
  </si>
  <si>
    <r>
      <t>Q Mthembu</t>
    </r>
    <r>
      <rPr>
        <vertAlign val="superscript"/>
        <sz val="11"/>
        <color theme="1"/>
        <rFont val="Aptos Narrow"/>
        <family val="2"/>
        <scheme val="minor"/>
      </rPr>
      <t>11</t>
    </r>
    <r>
      <rPr>
        <sz val="11"/>
        <color theme="1"/>
        <rFont val="Aptos Narrow"/>
        <family val="2"/>
        <scheme val="minor"/>
      </rPr>
      <t xml:space="preserve"> </t>
    </r>
  </si>
  <si>
    <t>Group Chief Risk Officer</t>
  </si>
  <si>
    <r>
      <t>T Tsoaeli</t>
    </r>
    <r>
      <rPr>
        <vertAlign val="superscript"/>
        <sz val="11"/>
        <color theme="1"/>
        <rFont val="Aptos Narrow"/>
        <family val="2"/>
        <scheme val="minor"/>
      </rPr>
      <t>11</t>
    </r>
    <r>
      <rPr>
        <sz val="11"/>
        <color theme="1"/>
        <rFont val="Aptos Narrow"/>
        <family val="2"/>
        <scheme val="minor"/>
      </rPr>
      <t xml:space="preserve"> </t>
    </r>
  </si>
  <si>
    <t xml:space="preserve">Chief Information Officer </t>
  </si>
  <si>
    <r>
      <t xml:space="preserve">Current year remumeration </t>
    </r>
    <r>
      <rPr>
        <i/>
        <sz val="10"/>
        <rFont val="Aptos Narrow"/>
        <family val="2"/>
        <scheme val="minor"/>
      </rPr>
      <t>continued</t>
    </r>
  </si>
  <si>
    <t>Services</t>
  </si>
  <si>
    <t>Director of Human Resources</t>
  </si>
  <si>
    <t>Chief Operating Officer</t>
  </si>
  <si>
    <t xml:space="preserve">VJ Reddy Director </t>
  </si>
  <si>
    <t xml:space="preserve">EI Haniff </t>
  </si>
  <si>
    <t>Managing Director: JSE Investor</t>
  </si>
  <si>
    <r>
      <t>Q Mthembu</t>
    </r>
    <r>
      <rPr>
        <vertAlign val="superscript"/>
        <sz val="11"/>
        <color theme="1"/>
        <rFont val="Aptos Narrow"/>
        <family val="2"/>
        <scheme val="minor"/>
      </rPr>
      <t xml:space="preserve">11 </t>
    </r>
    <r>
      <rPr>
        <sz val="11"/>
        <color theme="1"/>
        <rFont val="Aptos Narrow"/>
        <family val="2"/>
        <scheme val="minor"/>
      </rPr>
      <t xml:space="preserve"> </t>
    </r>
  </si>
  <si>
    <r>
      <t>T Tsoaeli</t>
    </r>
    <r>
      <rPr>
        <vertAlign val="superscript"/>
        <sz val="11"/>
        <color theme="1"/>
        <rFont val="Aptos Narrow"/>
        <family val="2"/>
        <scheme val="minor"/>
      </rPr>
      <t xml:space="preserve">11 </t>
    </r>
  </si>
  <si>
    <r>
      <t xml:space="preserve">Directors' and executives' renumeration </t>
    </r>
    <r>
      <rPr>
        <i/>
        <sz val="10"/>
        <color theme="1"/>
        <rFont val="Aptos Narrow"/>
        <family val="2"/>
        <scheme val="minor"/>
      </rPr>
      <t>continued</t>
    </r>
  </si>
  <si>
    <t>Non-executive director emoulments</t>
  </si>
  <si>
    <r>
      <t>2023</t>
    </r>
    <r>
      <rPr>
        <b/>
        <vertAlign val="superscript"/>
        <sz val="11"/>
        <color theme="1"/>
        <rFont val="Aptos Narrow"/>
        <family val="2"/>
        <scheme val="minor"/>
      </rPr>
      <t>1</t>
    </r>
  </si>
  <si>
    <t xml:space="preserve">Z Bassa </t>
  </si>
  <si>
    <t>Chairman of Group SRO Oversight Committee</t>
  </si>
  <si>
    <t xml:space="preserve">MS Cleary </t>
  </si>
  <si>
    <t>Non-Executive director</t>
  </si>
  <si>
    <t xml:space="preserve">N Fakude </t>
  </si>
  <si>
    <t xml:space="preserve">Chairman of the Group Remuneration Committee </t>
  </si>
  <si>
    <t xml:space="preserve">SP Kana </t>
  </si>
  <si>
    <t>Lead Independent Director; Chairman of the Group Audit Committee; Chairman of the Group Sustainability Committee</t>
  </si>
  <si>
    <t xml:space="preserve">F Khanyile </t>
  </si>
  <si>
    <t xml:space="preserve">I Kirk </t>
  </si>
  <si>
    <t xml:space="preserve">BJ Kruger </t>
  </si>
  <si>
    <t>Chairman of the Group Deals Committee</t>
  </si>
  <si>
    <t>MA Matooane</t>
  </si>
  <si>
    <t>Chairman of Group Risk Management Committee</t>
  </si>
  <si>
    <t xml:space="preserve">P Nhleko </t>
  </si>
  <si>
    <t>Chairman of the Board</t>
  </si>
  <si>
    <t>Board Chairman, Chairman of Group Nominations Committee</t>
  </si>
  <si>
    <t>Board</t>
  </si>
  <si>
    <t>member</t>
  </si>
  <si>
    <t>fees</t>
  </si>
  <si>
    <t>Committee</t>
  </si>
  <si>
    <t>Total company</t>
  </si>
  <si>
    <t xml:space="preserve">Chairman of Group SRO Oversight Committee </t>
  </si>
  <si>
    <t>MS Cleary</t>
  </si>
  <si>
    <t>N Fakude</t>
  </si>
  <si>
    <t xml:space="preserve">MA Matooane </t>
  </si>
  <si>
    <t>NMC Nyembezi</t>
  </si>
  <si>
    <t>25.</t>
  </si>
  <si>
    <t>Deferred Income</t>
  </si>
  <si>
    <t>Initial listing fees</t>
  </si>
  <si>
    <t>GROUP AND COMPANY</t>
  </si>
  <si>
    <t>Reconciliation</t>
  </si>
  <si>
    <t>Revenue expected to be recognised</t>
  </si>
  <si>
    <t>Deferred income at 1 January</t>
  </si>
  <si>
    <t>Deferred during the year</t>
  </si>
  <si>
    <t>Recognised as revenue during the year</t>
  </si>
  <si>
    <t>27.</t>
  </si>
  <si>
    <t>Leases</t>
  </si>
  <si>
    <t>Impact on the statements of financial position as at 31 December 2023</t>
  </si>
  <si>
    <t>Lease Liabilities</t>
  </si>
  <si>
    <t>Total liabilities</t>
  </si>
  <si>
    <t xml:space="preserve">Right-of-use assets at 1 January </t>
  </si>
  <si>
    <t xml:space="preserve">Total assets* </t>
  </si>
  <si>
    <t>Current portion</t>
  </si>
  <si>
    <t>Non-current portion</t>
  </si>
  <si>
    <r>
      <t>Leases</t>
    </r>
    <r>
      <rPr>
        <i/>
        <sz val="10"/>
        <color theme="1"/>
        <rFont val="Aptos Narrow"/>
        <family val="2"/>
        <scheme val="minor"/>
      </rPr>
      <t xml:space="preserve"> continued</t>
    </r>
  </si>
  <si>
    <t>The following amounts are recognised in the statement of comprehensive income for the period ending</t>
  </si>
  <si>
    <t>Changes in liabilities arising from financing activities</t>
  </si>
  <si>
    <t>There is no material impact on other comprehensive income or the basic and diluted earnings per share.</t>
  </si>
  <si>
    <t>The table below refers to the payments of future lease agreements.</t>
  </si>
  <si>
    <t>Discounted payments</t>
  </si>
  <si>
    <t>Undiscounted payments</t>
  </si>
  <si>
    <t>Balance 31 December 2022</t>
  </si>
  <si>
    <t>31 December 2023</t>
  </si>
  <si>
    <t>Depreciation</t>
  </si>
  <si>
    <t xml:space="preserve">Profit/(Loss) from operating activities </t>
  </si>
  <si>
    <t xml:space="preserve">Finance cost </t>
  </si>
  <si>
    <t xml:space="preserve">Impact on profit for the year </t>
  </si>
  <si>
    <t xml:space="preserve">Opening balance 1 January 2023 </t>
  </si>
  <si>
    <t>Loan repayments for the year</t>
  </si>
  <si>
    <t xml:space="preserve">Interest charges for the year </t>
  </si>
  <si>
    <t xml:space="preserve">Balance 31 December 2023 </t>
  </si>
  <si>
    <t xml:space="preserve">Not later than one year </t>
  </si>
  <si>
    <t>Between one and five years</t>
  </si>
  <si>
    <t>USD</t>
  </si>
  <si>
    <t>GBP</t>
  </si>
  <si>
    <t>EUR</t>
  </si>
  <si>
    <t>Net exposure</t>
  </si>
  <si>
    <t xml:space="preserve">Financial assets </t>
  </si>
  <si>
    <t>Other investments – Globacap equity securities at FVOCI</t>
  </si>
  <si>
    <t>Financial liabilities</t>
  </si>
  <si>
    <t>Trade payables</t>
  </si>
  <si>
    <t xml:space="preserve">Long-term payables </t>
  </si>
  <si>
    <t xml:space="preserve">Net exposure </t>
  </si>
  <si>
    <t xml:space="preserve">Other investments – Globacap equity securities at FVOCI </t>
  </si>
  <si>
    <t xml:space="preserve">Other investments – SAFE note debt securities measured at FVTPL </t>
  </si>
  <si>
    <t xml:space="preserve">Trade payables </t>
  </si>
  <si>
    <t>Profit or loss</t>
  </si>
  <si>
    <t>OCI</t>
  </si>
  <si>
    <t>Net impact</t>
  </si>
  <si>
    <t xml:space="preserve">GBP </t>
  </si>
  <si>
    <t xml:space="preserve">EUR </t>
  </si>
  <si>
    <t xml:space="preserve">Net impact </t>
  </si>
  <si>
    <t xml:space="preserve">USD </t>
  </si>
  <si>
    <t xml:space="preserve">Fixed rate </t>
  </si>
  <si>
    <t>Floating rate</t>
  </si>
  <si>
    <t xml:space="preserve">Investments </t>
  </si>
  <si>
    <t xml:space="preserve">JSE Clear Derivatives Default Fund collateral deposit </t>
  </si>
  <si>
    <t>Margin and collateral deposits</t>
  </si>
  <si>
    <t>Liabilities</t>
  </si>
  <si>
    <t xml:space="preserve">JSE Clear Derivatives Default Fund contributions </t>
  </si>
  <si>
    <t xml:space="preserve">Assets </t>
  </si>
  <si>
    <t>JSE Clear Derivatives Default Fund collateral deposit</t>
  </si>
  <si>
    <t xml:space="preserve">Margin and collateral deposits </t>
  </si>
  <si>
    <t>Floating-rate instruments: -100 bps</t>
  </si>
  <si>
    <t>Fixed-rate bond: +100 bps</t>
  </si>
  <si>
    <t>Fixed-rate bond: -100 bps</t>
  </si>
  <si>
    <t>Floating-rate instruments: +100 bps</t>
  </si>
  <si>
    <t xml:space="preserve">Fixed-rate bond: -100 bps </t>
  </si>
  <si>
    <t>Up to</t>
  </si>
  <si>
    <t>3 months</t>
  </si>
  <si>
    <t>3 to</t>
  </si>
  <si>
    <t xml:space="preserve">12 months </t>
  </si>
  <si>
    <t>1 to</t>
  </si>
  <si>
    <t>5 years</t>
  </si>
  <si>
    <t>More than</t>
  </si>
  <si>
    <t xml:space="preserve">5 years </t>
  </si>
  <si>
    <t>No stated</t>
  </si>
  <si>
    <t>contractual</t>
  </si>
  <si>
    <t>maturity</t>
  </si>
  <si>
    <t>Trade and other receivables (excluding</t>
  </si>
  <si>
    <t>JSE Clear Derivatives Default Fund</t>
  </si>
  <si>
    <t>Other investments</t>
  </si>
  <si>
    <t>payments in advance)</t>
  </si>
  <si>
    <t xml:space="preserve">Interest receivable </t>
  </si>
  <si>
    <t xml:space="preserve">collateral deposit </t>
  </si>
  <si>
    <t xml:space="preserve">Financial liabilities </t>
  </si>
  <si>
    <t xml:space="preserve">Lease liabilities </t>
  </si>
  <si>
    <t xml:space="preserve">Interest payable </t>
  </si>
  <si>
    <t>Level 1</t>
  </si>
  <si>
    <t>Level 2</t>
  </si>
  <si>
    <t>Level 3</t>
  </si>
  <si>
    <t>Total Balance</t>
  </si>
  <si>
    <t>December 2023</t>
  </si>
  <si>
    <t>December 2022</t>
  </si>
  <si>
    <t>– Equity securities (financial instruments)</t>
  </si>
  <si>
    <t xml:space="preserve">– Debt securities (financial instruments measured at fair value through OCI) </t>
  </si>
  <si>
    <t xml:space="preserve">– Non-listed equity instruments designated at fair value through OCI </t>
  </si>
  <si>
    <t xml:space="preserve">– Equity securities (financial instruments) </t>
  </si>
  <si>
    <t>– Debt securities (financial instruments measured at fair value through OCI)</t>
  </si>
  <si>
    <t>SAFE note debt securities FVTPL</t>
  </si>
  <si>
    <t xml:space="preserve">SAFE note debt securities FVTPL </t>
  </si>
  <si>
    <t>Ordinary</t>
  </si>
  <si>
    <t xml:space="preserve">Preferred </t>
  </si>
  <si>
    <t>Globacap</t>
  </si>
  <si>
    <t>Globacap equity investment reconciliation</t>
  </si>
  <si>
    <t>Closing balance 31 December 2023</t>
  </si>
  <si>
    <t>Opening balance 1 January 2022</t>
  </si>
  <si>
    <t xml:space="preserve">Net fair value movement recognised in OCI during the period (pre-tax) </t>
  </si>
  <si>
    <t xml:space="preserve">Closing balance 31 December 2022 </t>
  </si>
  <si>
    <t xml:space="preserve">Transferred from SAFE note investment </t>
  </si>
  <si>
    <t>Simple Agreement Future Equity SAFE note (FVTPL)</t>
  </si>
  <si>
    <t>Reconciliation: Level 3 recurring fair value measurements</t>
  </si>
  <si>
    <t xml:space="preserve">Opening balance 1 January 2022 </t>
  </si>
  <si>
    <t>Closing balance 31 December 2022</t>
  </si>
  <si>
    <t>Net fair value movement recognised in P&amp;L during the period (pre-tax)</t>
  </si>
  <si>
    <t>SAFE note</t>
  </si>
  <si>
    <t>Year ended</t>
  </si>
  <si>
    <t>2023</t>
  </si>
  <si>
    <t>2022</t>
  </si>
  <si>
    <t>Assets under administration</t>
  </si>
  <si>
    <t>Total assets under administration</t>
  </si>
  <si>
    <t xml:space="preserve">Fixed deposits </t>
  </si>
  <si>
    <t xml:space="preserve">Current and call accounts </t>
  </si>
  <si>
    <t>sub-leases are set out below:</t>
  </si>
  <si>
    <t>Total future minimum lease receipts:</t>
  </si>
  <si>
    <t>31.3.1</t>
  </si>
  <si>
    <t>The JSE sub-leases areas of the building in which it operates (refer note 6.2). The minimum lease receipts expected from</t>
  </si>
  <si>
    <t>Not later than one year</t>
  </si>
  <si>
    <t>a</t>
  </si>
  <si>
    <t>Director</t>
  </si>
  <si>
    <t>Status of Director</t>
  </si>
  <si>
    <t>Share register</t>
  </si>
  <si>
    <t>(Own Name)</t>
  </si>
  <si>
    <t xml:space="preserve">LTIS 2018 Trust and </t>
  </si>
  <si>
    <r>
      <t>other: Unvested</t>
    </r>
    <r>
      <rPr>
        <vertAlign val="superscript"/>
        <sz val="11"/>
        <color theme="1"/>
        <rFont val="Aptos Narrow"/>
        <family val="2"/>
        <scheme val="minor"/>
      </rPr>
      <t>1</t>
    </r>
  </si>
  <si>
    <t>% of issued</t>
  </si>
  <si>
    <t>share capital</t>
  </si>
  <si>
    <t>Direct Beneficial</t>
  </si>
  <si>
    <t>Executive</t>
  </si>
  <si>
    <t>Independent non-executive</t>
  </si>
  <si>
    <r>
      <t>L Fourie (CEO)</t>
    </r>
    <r>
      <rPr>
        <vertAlign val="superscript"/>
        <sz val="11"/>
        <color theme="1"/>
        <rFont val="Aptos Narrow"/>
        <family val="2"/>
        <scheme val="minor"/>
      </rPr>
      <t>1</t>
    </r>
    <r>
      <rPr>
        <sz val="11"/>
        <color theme="1"/>
        <rFont val="Aptos Narrow"/>
        <family val="2"/>
        <scheme val="minor"/>
      </rPr>
      <t xml:space="preserve"> </t>
    </r>
  </si>
  <si>
    <t xml:space="preserve">MS Cleary  </t>
  </si>
  <si>
    <t>BJ Kruger</t>
  </si>
  <si>
    <r>
      <t>GA Brookes (Group Company Secretary)</t>
    </r>
    <r>
      <rPr>
        <vertAlign val="superscript"/>
        <sz val="11"/>
        <color theme="1"/>
        <rFont val="Aptos Narrow"/>
        <family val="2"/>
        <scheme val="minor"/>
      </rPr>
      <t>1</t>
    </r>
  </si>
  <si>
    <t>Value of</t>
  </si>
  <si>
    <t>transaction</t>
  </si>
  <si>
    <t>Rands</t>
  </si>
  <si>
    <t>Number of</t>
  </si>
  <si>
    <t>LTIS 2018</t>
  </si>
  <si>
    <t>shares sold</t>
  </si>
  <si>
    <t>ordinary shares</t>
  </si>
  <si>
    <t>awarded</t>
  </si>
  <si>
    <t xml:space="preserve">Name </t>
  </si>
  <si>
    <t>Status</t>
  </si>
  <si>
    <t xml:space="preserve">CEO &amp; executive director </t>
  </si>
  <si>
    <t xml:space="preserve">F Suliman </t>
  </si>
  <si>
    <t xml:space="preserve">CFO &amp; executive director </t>
  </si>
  <si>
    <t xml:space="preserve">Prescribed Officer </t>
  </si>
  <si>
    <t xml:space="preserve">V Lee </t>
  </si>
  <si>
    <t xml:space="preserve">I Monale  </t>
  </si>
  <si>
    <t>Prescribed Officer</t>
  </si>
  <si>
    <t xml:space="preserve">Q Mthembu </t>
  </si>
  <si>
    <t xml:space="preserve">M Randall </t>
  </si>
  <si>
    <t xml:space="preserve">V Reddy </t>
  </si>
  <si>
    <t xml:space="preserve">T Tsoaleli </t>
  </si>
  <si>
    <t xml:space="preserve">Prescribed officer </t>
  </si>
  <si>
    <t xml:space="preserve">G Brookes  </t>
  </si>
  <si>
    <t>Group company secretary</t>
  </si>
  <si>
    <r>
      <t>P Ntoagae</t>
    </r>
    <r>
      <rPr>
        <vertAlign val="superscript"/>
        <sz val="11"/>
        <color theme="1"/>
        <rFont val="Aptos Narrow"/>
        <family val="2"/>
        <scheme val="minor"/>
      </rPr>
      <t xml:space="preserve">1 </t>
    </r>
  </si>
  <si>
    <t>-</t>
  </si>
  <si>
    <t>Authorised</t>
  </si>
  <si>
    <t>Share capital</t>
  </si>
  <si>
    <t>(Shares)</t>
  </si>
  <si>
    <t>Nominal Value</t>
  </si>
  <si>
    <t>(Rand)</t>
  </si>
  <si>
    <t xml:space="preserve">Number of </t>
  </si>
  <si>
    <t>shares in issue</t>
  </si>
  <si>
    <t>Closing price</t>
  </si>
  <si>
    <t>(Rand per share)</t>
  </si>
  <si>
    <t>Market</t>
  </si>
  <si>
    <t>capitalisation</t>
  </si>
  <si>
    <t>(Rand billion)</t>
  </si>
  <si>
    <t xml:space="preserve">20 June 2023 </t>
  </si>
  <si>
    <r>
      <t>31 December 2023</t>
    </r>
    <r>
      <rPr>
        <vertAlign val="superscript"/>
        <sz val="11"/>
        <color theme="1"/>
        <rFont val="Aptos Narrow"/>
        <family val="2"/>
        <scheme val="minor"/>
      </rPr>
      <t>1</t>
    </r>
  </si>
  <si>
    <t>Shares held</t>
  </si>
  <si>
    <t>shareholders</t>
  </si>
  <si>
    <t>Public</t>
  </si>
  <si>
    <t>Non-public</t>
  </si>
  <si>
    <t>Geographic ownership</t>
  </si>
  <si>
    <t xml:space="preserve">Institutional shareholders  </t>
  </si>
  <si>
    <t xml:space="preserve">Non-institutional shareholders </t>
  </si>
  <si>
    <t xml:space="preserve">6 851 </t>
  </si>
  <si>
    <t xml:space="preserve">7 171 </t>
  </si>
  <si>
    <t xml:space="preserve">JSE LTIS Trust </t>
  </si>
  <si>
    <t xml:space="preserve">Directors and company secretary </t>
  </si>
  <si>
    <t xml:space="preserve">Total identified shares </t>
  </si>
  <si>
    <t xml:space="preserve">Miscellaneous (below threshold) </t>
  </si>
  <si>
    <t xml:space="preserve">Total share capital </t>
  </si>
  <si>
    <t xml:space="preserve">South Africa </t>
  </si>
  <si>
    <t>United States</t>
  </si>
  <si>
    <t xml:space="preserve">United Kingdom </t>
  </si>
  <si>
    <t xml:space="preserve">Rest of world </t>
  </si>
  <si>
    <r>
      <t>1</t>
    </r>
    <r>
      <rPr>
        <vertAlign val="superscript"/>
        <sz val="11"/>
        <color theme="1"/>
        <rFont val="Aptos Narrow"/>
        <family val="2"/>
        <scheme val="minor"/>
      </rPr>
      <t>1</t>
    </r>
  </si>
  <si>
    <t>Net margin and collateral deposit interest expense</t>
  </si>
  <si>
    <t>748 556</t>
  </si>
  <si>
    <t>729 204</t>
  </si>
  <si>
    <t>10.3/6</t>
  </si>
  <si>
    <t>11.3/6</t>
  </si>
  <si>
    <t>21.1/3</t>
  </si>
  <si>
    <t>Treasury shares – acquisitions</t>
  </si>
  <si>
    <t>Treasury shares – sales</t>
  </si>
  <si>
    <r>
      <t>reserve</t>
    </r>
    <r>
      <rPr>
        <b/>
        <vertAlign val="superscript"/>
        <sz val="11"/>
        <color theme="1"/>
        <rFont val="Aptos Narrow"/>
        <family val="2"/>
        <scheme val="minor"/>
      </rPr>
      <t>2</t>
    </r>
  </si>
  <si>
    <r>
      <t>reserve</t>
    </r>
    <r>
      <rPr>
        <vertAlign val="superscript"/>
        <sz val="11"/>
        <color theme="1"/>
        <rFont val="Aptos Narrow"/>
        <family val="2"/>
        <scheme val="minor"/>
      </rPr>
      <t>2</t>
    </r>
  </si>
  <si>
    <t>31 Dec 2023</t>
  </si>
  <si>
    <t xml:space="preserve">Net margin and collateral interest expense </t>
  </si>
  <si>
    <t>Profit from operating activities before</t>
  </si>
  <si>
    <t>net finance income</t>
  </si>
  <si>
    <t>Net finance income</t>
  </si>
  <si>
    <r>
      <t>Amortisation of intangible assets</t>
    </r>
    <r>
      <rPr>
        <vertAlign val="superscript"/>
        <sz val="11"/>
        <color theme="1"/>
        <rFont val="Aptos Narrow"/>
        <family val="2"/>
        <scheme val="minor"/>
      </rPr>
      <t>4</t>
    </r>
  </si>
  <si>
    <r>
      <t>Write off/Impairment of intangible asset</t>
    </r>
    <r>
      <rPr>
        <vertAlign val="superscript"/>
        <sz val="11"/>
        <color theme="1"/>
        <rFont val="Aptos Narrow"/>
        <family val="2"/>
        <scheme val="minor"/>
      </rPr>
      <t>3</t>
    </r>
  </si>
  <si>
    <r>
      <t>Write off/Impairment of PPE</t>
    </r>
    <r>
      <rPr>
        <vertAlign val="superscript"/>
        <sz val="11"/>
        <color theme="1"/>
        <rFont val="Aptos Narrow"/>
        <family val="2"/>
        <scheme val="minor"/>
      </rPr>
      <t>3</t>
    </r>
  </si>
  <si>
    <r>
      <t>Other expenses</t>
    </r>
    <r>
      <rPr>
        <vertAlign val="superscript"/>
        <sz val="11"/>
        <color theme="1"/>
        <rFont val="Aptos Narrow"/>
        <family val="2"/>
        <scheme val="minor"/>
      </rPr>
      <t>1</t>
    </r>
  </si>
  <si>
    <r>
      <t>Intercompany cross charge</t>
    </r>
    <r>
      <rPr>
        <vertAlign val="superscript"/>
        <sz val="11"/>
        <color theme="1"/>
        <rFont val="Aptos Narrow"/>
        <family val="2"/>
        <scheme val="minor"/>
      </rPr>
      <t>2</t>
    </r>
  </si>
  <si>
    <r>
      <t>Professional fees</t>
    </r>
    <r>
      <rPr>
        <vertAlign val="superscript"/>
        <sz val="11"/>
        <color theme="1"/>
        <rFont val="Aptos Narrow"/>
        <family val="2"/>
        <scheme val="minor"/>
      </rPr>
      <t>5</t>
    </r>
  </si>
  <si>
    <r>
      <t>Marketing and promotional expenses</t>
    </r>
    <r>
      <rPr>
        <vertAlign val="superscript"/>
        <sz val="11"/>
        <color theme="1"/>
        <rFont val="Aptos Narrow"/>
        <family val="2"/>
        <scheme val="minor"/>
      </rPr>
      <t>5</t>
    </r>
  </si>
  <si>
    <r>
      <t>Premises and facility costs</t>
    </r>
    <r>
      <rPr>
        <vertAlign val="superscript"/>
        <sz val="11"/>
        <color theme="1"/>
        <rFont val="Aptos Narrow"/>
        <family val="2"/>
        <scheme val="minor"/>
      </rPr>
      <t>5</t>
    </r>
  </si>
  <si>
    <t>5 396</t>
  </si>
  <si>
    <t xml:space="preserve">Total finance income </t>
  </si>
  <si>
    <t>Finance cost other**</t>
  </si>
  <si>
    <t>82 157 146</t>
  </si>
  <si>
    <t>84 286 785</t>
  </si>
  <si>
    <t>916 922</t>
  </si>
  <si>
    <t>83 074 068</t>
  </si>
  <si>
    <t>753 941</t>
  </si>
  <si>
    <t>Diluted headline earnings per share (cents)</t>
  </si>
  <si>
    <t>85 203 706</t>
  </si>
  <si>
    <t>734 600</t>
  </si>
  <si>
    <t>4 346</t>
  </si>
  <si>
    <t>*</t>
  </si>
  <si>
    <t>(*)</t>
  </si>
  <si>
    <t>Strate (Pty) Limited is an authorised Central Securities Depositary (CSD) for the electronic settlement of cash equity, bond and money market instruments and a company incorporated in South Africa. The Group does not exercise control over this entity. Strate acquired 100% holding in Trustlink (Pty) Ltd, a swift bureau business, effective 1 January 2023. The transaction did not impact JSE’s effective holding of 44.55% and the classification of the investment as an associate.</t>
  </si>
  <si>
    <t>Trade and other receivables</t>
  </si>
  <si>
    <r>
      <t>Investor protection funds reserve</t>
    </r>
    <r>
      <rPr>
        <vertAlign val="superscript"/>
        <sz val="10"/>
        <color theme="1"/>
        <rFont val="Aptos Narrow"/>
        <family val="2"/>
        <scheme val="minor"/>
      </rPr>
      <t>2</t>
    </r>
  </si>
  <si>
    <r>
      <t>Investor protection funds reserve (accumulated income)</t>
    </r>
    <r>
      <rPr>
        <vertAlign val="superscript"/>
        <sz val="10"/>
        <color theme="1"/>
        <rFont val="Aptos Narrow"/>
        <family val="2"/>
        <scheme val="minor"/>
      </rPr>
      <t>2</t>
    </r>
  </si>
  <si>
    <t>7 March 2019</t>
  </si>
  <si>
    <t>13 March 2020</t>
  </si>
  <si>
    <t>Tranche 1 shares outstanding</t>
  </si>
  <si>
    <t>Original number of Tranche 1 shares awarded in September 2018</t>
  </si>
  <si>
    <t xml:space="preserve">Tranche 1 shares forfeited for missing performance targets </t>
  </si>
  <si>
    <t>Tranche 1 shares vested on 1 March 2023</t>
  </si>
  <si>
    <t>12 March 2021</t>
  </si>
  <si>
    <t>1 March 2022</t>
  </si>
  <si>
    <t>1 March 2023</t>
  </si>
  <si>
    <t>(R2.7m)</t>
  </si>
  <si>
    <t>(R4.8m)</t>
  </si>
  <si>
    <t>R0.5m</t>
  </si>
  <si>
    <t>R8.3m</t>
  </si>
  <si>
    <t>R12.6m</t>
  </si>
  <si>
    <t>R13.9m</t>
  </si>
  <si>
    <t>in profit or</t>
  </si>
  <si>
    <t xml:space="preserve">Finance income during the year (note 6.3 and 7.3) </t>
  </si>
  <si>
    <r>
      <t>F Suliman</t>
    </r>
    <r>
      <rPr>
        <vertAlign val="superscript"/>
        <sz val="11"/>
        <color theme="1"/>
        <rFont val="Aptos Narrow"/>
        <family val="2"/>
        <scheme val="minor"/>
      </rPr>
      <t>9</t>
    </r>
  </si>
  <si>
    <r>
      <t>A Takoordeen</t>
    </r>
    <r>
      <rPr>
        <vertAlign val="superscript"/>
        <sz val="11"/>
        <color theme="1"/>
        <rFont val="Aptos Narrow"/>
        <family val="2"/>
        <scheme val="minor"/>
      </rPr>
      <t>7</t>
    </r>
  </si>
  <si>
    <r>
      <t>renumeration</t>
    </r>
    <r>
      <rPr>
        <b/>
        <vertAlign val="superscript"/>
        <sz val="12"/>
        <color theme="1"/>
        <rFont val="Aptos Narrow"/>
        <family val="2"/>
        <scheme val="minor"/>
      </rPr>
      <t>3</t>
    </r>
    <r>
      <rPr>
        <b/>
        <sz val="12"/>
        <color theme="1"/>
        <rFont val="Aptos Narrow"/>
        <family val="2"/>
        <scheme val="minor"/>
      </rPr>
      <t xml:space="preserve"> </t>
    </r>
    <r>
      <rPr>
        <i/>
        <sz val="10"/>
        <color theme="1"/>
        <rFont val="Aptos Narrow"/>
        <family val="2"/>
        <scheme val="minor"/>
      </rPr>
      <t>continued</t>
    </r>
  </si>
  <si>
    <r>
      <t>P Ntoagae</t>
    </r>
    <r>
      <rPr>
        <vertAlign val="superscript"/>
        <sz val="11"/>
        <color theme="1"/>
        <rFont val="Aptos Narrow"/>
        <family val="2"/>
        <scheme val="minor"/>
      </rPr>
      <t>8</t>
    </r>
    <r>
      <rPr>
        <sz val="11"/>
        <color theme="1"/>
        <rFont val="Aptos Narrow"/>
        <family val="2"/>
        <scheme val="minor"/>
      </rPr>
      <t xml:space="preserve"> </t>
    </r>
  </si>
  <si>
    <r>
      <t>H Kotze</t>
    </r>
    <r>
      <rPr>
        <vertAlign val="superscript"/>
        <sz val="11"/>
        <color theme="1"/>
        <rFont val="Aptos Narrow"/>
        <family val="2"/>
        <scheme val="minor"/>
      </rPr>
      <t>10</t>
    </r>
  </si>
  <si>
    <r>
      <t>Primary market fees</t>
    </r>
    <r>
      <rPr>
        <vertAlign val="superscript"/>
        <sz val="11"/>
        <color theme="1"/>
        <rFont val="Aptos Narrow"/>
        <family val="2"/>
        <scheme val="minor"/>
      </rPr>
      <t>1</t>
    </r>
  </si>
  <si>
    <r>
      <t>SME development revenue</t>
    </r>
    <r>
      <rPr>
        <vertAlign val="superscript"/>
        <sz val="11"/>
        <color theme="1"/>
        <rFont val="Aptos Narrow"/>
        <family val="2"/>
        <scheme val="minor"/>
      </rPr>
      <t>4</t>
    </r>
  </si>
  <si>
    <r>
      <t>JSE Clear revenue</t>
    </r>
    <r>
      <rPr>
        <vertAlign val="superscript"/>
        <sz val="11"/>
        <color theme="1"/>
        <rFont val="Aptos Narrow"/>
        <family val="2"/>
        <scheme val="minor"/>
      </rPr>
      <t>3</t>
    </r>
  </si>
  <si>
    <r>
      <t>Total revenue excluding Strate ad valorem fees – cash equities and bonds</t>
    </r>
    <r>
      <rPr>
        <vertAlign val="superscript"/>
        <sz val="11"/>
        <color theme="1"/>
        <rFont val="Aptos Narrow"/>
        <family val="2"/>
        <scheme val="minor"/>
      </rPr>
      <t>2</t>
    </r>
  </si>
  <si>
    <r>
      <t>Investor protection levy</t>
    </r>
    <r>
      <rPr>
        <vertAlign val="superscript"/>
        <sz val="11"/>
        <color theme="1"/>
        <rFont val="Aptos Narrow"/>
        <family val="2"/>
        <scheme val="minor"/>
      </rPr>
      <t>2</t>
    </r>
  </si>
  <si>
    <t>Independent non-executive (Resigned May 2022)</t>
  </si>
  <si>
    <r>
      <t>A Takoordeen (CFO)</t>
    </r>
    <r>
      <rPr>
        <vertAlign val="superscript"/>
        <sz val="11"/>
        <color theme="1"/>
        <rFont val="Aptos Narrow"/>
        <family val="2"/>
        <scheme val="minor"/>
      </rPr>
      <t>1</t>
    </r>
    <r>
      <rPr>
        <sz val="11"/>
        <color theme="1"/>
        <rFont val="Aptos Narrow"/>
        <family val="2"/>
        <scheme val="minor"/>
      </rPr>
      <t xml:space="preserve"> </t>
    </r>
  </si>
  <si>
    <t>Executive (Resigned May 2022)</t>
  </si>
  <si>
    <t>Transfer of qualifying deductible expenses related to Fines -</t>
  </si>
  <si>
    <t>Treasury shares –  sales</t>
  </si>
  <si>
    <r>
      <t>Margin and collateral interest income and interest expense</t>
    </r>
    <r>
      <rPr>
        <sz val="11"/>
        <color rgb="FF92D050"/>
        <rFont val="Aptos Narrow"/>
        <family val="2"/>
      </rPr>
      <t>⁴</t>
    </r>
  </si>
  <si>
    <t>Interest income earned on margin and collateral deposits</t>
  </si>
  <si>
    <t>Interest expense on margin and collateral deposits</t>
  </si>
  <si>
    <t>R0.30m</t>
  </si>
  <si>
    <t>R0.51m</t>
  </si>
  <si>
    <t>R3.19m</t>
  </si>
  <si>
    <t>R6.79m</t>
  </si>
  <si>
    <t>R9.17m</t>
  </si>
  <si>
    <t>R19.96m</t>
  </si>
  <si>
    <t>Net fair value movemnet recognised in P&amp;L during the period (pre-tax)</t>
  </si>
  <si>
    <t>Investment acquired</t>
  </si>
  <si>
    <t>equity interest</t>
  </si>
  <si>
    <t xml:space="preserve">JEF Trust 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</si>
</sst>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8">
    <numFmt numFmtId="164" formatCode="_(* #,##0.00_);_(* \(#,##0.00\);_(* &quot;-&quot;??_);_(@_)"/>
    <numFmt numFmtId="165" formatCode="#\ ##0_);\(#\ ##0\)"/>
    <numFmt numFmtId="166" formatCode="#\ ###\ ##0_);\(#\ ###\ ##0\)"/>
    <numFmt numFmtId="167" formatCode="_(* #,##0.0_);_(* \(#,##0.0\);_(* &quot;-&quot;??_);_(@_)"/>
    <numFmt numFmtId="168" formatCode="_(* #,##0_);_(* \(#,##0\);_(* &quot;-&quot;??_);_(@_)"/>
    <numFmt numFmtId="169" formatCode="_(* #\ ##0_);_(* \(#\ ##0\);_(* &quot;-&quot;??_);_(@_)"/>
    <numFmt numFmtId="170" formatCode="_(* ##\ ###\ ##0_);_(* \(##\ ###\ ##0\);_(* &quot;-&quot;??_);_(@_)"/>
    <numFmt numFmtId="171" formatCode="_(* ##\ ###\ ##0.0_);_(* \(##\ ###\ ##0\);_(* &quot;-&quot;??_);_(@_)"/>
  </numFmts>
  <fonts count="28" x14ac:knownFonts="1">
    <font>
      <sz val="11"/>
      <color theme="1"/>
      <name val="Aptos Narrow"/>
      <family val="2"/>
      <scheme val="minor"/>
    </font>
    <font>
      <b/>
      <sz val="11"/>
      <color theme="1"/>
      <name val="Aptos Narrow"/>
      <family val="2"/>
      <scheme val="minor"/>
    </font>
    <font>
      <sz val="8"/>
      <name val="Aptos Narrow"/>
      <family val="2"/>
      <scheme val="minor"/>
    </font>
    <font>
      <b/>
      <sz val="11"/>
      <color rgb="FF92D050"/>
      <name val="Aptos Narrow"/>
      <family val="2"/>
      <scheme val="minor"/>
    </font>
    <font>
      <b/>
      <sz val="12"/>
      <color theme="1"/>
      <name val="Aptos Narrow"/>
      <family val="2"/>
      <scheme val="minor"/>
    </font>
    <font>
      <sz val="11"/>
      <color rgb="FF92D050"/>
      <name val="Aptos Narrow"/>
      <family val="2"/>
      <scheme val="minor"/>
    </font>
    <font>
      <i/>
      <sz val="10"/>
      <color theme="1"/>
      <name val="Aptos Narrow"/>
      <family val="2"/>
      <scheme val="minor"/>
    </font>
    <font>
      <sz val="11"/>
      <name val="Aptos Narrow"/>
      <family val="2"/>
      <scheme val="minor"/>
    </font>
    <font>
      <sz val="10"/>
      <color theme="1"/>
      <name val="Aptos Narrow"/>
      <family val="2"/>
      <scheme val="minor"/>
    </font>
    <font>
      <sz val="12"/>
      <color rgb="FF92D050"/>
      <name val="Aptos Narrow"/>
      <family val="2"/>
      <scheme val="minor"/>
    </font>
    <font>
      <i/>
      <sz val="9"/>
      <color theme="1"/>
      <name val="Aptos Narrow"/>
      <family val="2"/>
      <scheme val="minor"/>
    </font>
    <font>
      <sz val="11"/>
      <color theme="1" tint="0.499984740745262"/>
      <name val="Aptos Narrow"/>
      <family val="2"/>
      <scheme val="minor"/>
    </font>
    <font>
      <vertAlign val="superscript"/>
      <sz val="11"/>
      <color theme="1" tint="0.499984740745262"/>
      <name val="Aptos Narrow"/>
      <family val="2"/>
      <scheme val="minor"/>
    </font>
    <font>
      <vertAlign val="superscript"/>
      <sz val="11"/>
      <color theme="1"/>
      <name val="Aptos Narrow"/>
      <family val="2"/>
      <scheme val="minor"/>
    </font>
    <font>
      <i/>
      <sz val="9"/>
      <name val="Aptos Narrow"/>
      <family val="2"/>
      <scheme val="minor"/>
    </font>
    <font>
      <sz val="12"/>
      <color theme="1"/>
      <name val="Aptos Narrow"/>
      <family val="2"/>
      <scheme val="minor"/>
    </font>
    <font>
      <b/>
      <sz val="10"/>
      <color theme="1"/>
      <name val="Aptos Narrow"/>
      <family val="2"/>
      <scheme val="minor"/>
    </font>
    <font>
      <vertAlign val="superscript"/>
      <sz val="10"/>
      <color theme="1"/>
      <name val="Aptos Narrow"/>
      <family val="2"/>
      <scheme val="minor"/>
    </font>
    <font>
      <i/>
      <sz val="10"/>
      <name val="Aptos Narrow"/>
      <family val="2"/>
      <scheme val="minor"/>
    </font>
    <font>
      <b/>
      <vertAlign val="superscript"/>
      <sz val="11"/>
      <color theme="1"/>
      <name val="Aptos Narrow"/>
      <family val="2"/>
      <scheme val="minor"/>
    </font>
    <font>
      <sz val="11"/>
      <color theme="2" tint="-0.499984740745262"/>
      <name val="Aptos Narrow"/>
      <family val="2"/>
      <scheme val="minor"/>
    </font>
    <font>
      <sz val="11"/>
      <color theme="1"/>
      <name val="Aptos Narrow"/>
      <family val="2"/>
      <scheme val="minor"/>
    </font>
    <font>
      <b/>
      <vertAlign val="superscript"/>
      <sz val="12"/>
      <color theme="1"/>
      <name val="Aptos Narrow"/>
      <family val="2"/>
      <scheme val="minor"/>
    </font>
    <font>
      <sz val="11"/>
      <color rgb="FF92D050"/>
      <name val="Aptos Narrow"/>
      <family val="2"/>
    </font>
    <font>
      <b/>
      <i/>
      <sz val="9"/>
      <color theme="1"/>
      <name val="Aptos Narrow"/>
      <family val="2"/>
      <scheme val="minor"/>
    </font>
    <font>
      <b/>
      <sz val="9"/>
      <color theme="1"/>
      <name val="Aptos Narrow"/>
      <family val="2"/>
      <scheme val="minor"/>
    </font>
    <font>
      <b/>
      <sz val="11"/>
      <color theme="2" tint="-0.499984740745262"/>
      <name val="Aptos Narrow"/>
      <family val="2"/>
      <scheme val="minor"/>
    </font>
    <font>
      <sz val="10"/>
      <color theme="1"/>
      <name val="Arial"/>
      <family val="2"/>
    </font>
  </fonts>
  <fills count="3">
    <fill>
      <patternFill patternType="none"/>
    </fill>
    <fill>
      <patternFill patternType="gray125"/>
    </fill>
    <fill>
      <patternFill patternType="solid">
        <fgColor theme="3" tint="0.89999084444715716"/>
        <bgColor indexed="64"/>
      </patternFill>
    </fill>
  </fills>
  <borders count="23">
    <border>
      <left/>
      <right/>
      <top/>
      <bottom/>
      <diagonal/>
    </border>
    <border>
      <left/>
      <right/>
      <top/>
      <bottom style="medium">
        <color rgb="FF92D050"/>
      </bottom>
      <diagonal/>
    </border>
    <border>
      <left/>
      <right/>
      <top/>
      <bottom style="thick">
        <color rgb="FF92D050"/>
      </bottom>
      <diagonal/>
    </border>
    <border>
      <left/>
      <right/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thick">
        <color rgb="FF92D050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ck">
        <color rgb="FF92D050"/>
      </top>
      <bottom/>
      <diagonal/>
    </border>
    <border>
      <left/>
      <right/>
      <top style="thick">
        <color rgb="FF92D050"/>
      </top>
      <bottom style="thick">
        <color rgb="FF92D050"/>
      </bottom>
      <diagonal/>
    </border>
    <border>
      <left style="thin">
        <color indexed="64"/>
      </left>
      <right style="thin">
        <color indexed="64"/>
      </right>
      <top/>
      <bottom style="thick">
        <color rgb="FF92D050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 style="medium">
        <color rgb="FF92D050"/>
      </top>
      <bottom/>
      <diagonal/>
    </border>
    <border>
      <left style="thin">
        <color indexed="64"/>
      </left>
      <right/>
      <top/>
      <bottom style="thick">
        <color rgb="FF92D050"/>
      </bottom>
      <diagonal/>
    </border>
    <border>
      <left/>
      <right style="thin">
        <color indexed="64"/>
      </right>
      <top/>
      <bottom style="thick">
        <color rgb="FF92D050"/>
      </bottom>
      <diagonal/>
    </border>
  </borders>
  <cellStyleXfs count="3">
    <xf numFmtId="0" fontId="0" fillId="0" borderId="0"/>
    <xf numFmtId="9" fontId="21" fillId="0" borderId="0" applyFont="0" applyFill="0" applyBorder="0" applyAlignment="0" applyProtection="0"/>
    <xf numFmtId="164" fontId="21" fillId="0" borderId="0" applyFont="0" applyFill="0" applyBorder="0" applyAlignment="0" applyProtection="0"/>
  </cellStyleXfs>
  <cellXfs count="324">
    <xf numFmtId="0" fontId="0" fillId="0" borderId="0" xfId="0"/>
    <xf numFmtId="0" fontId="1" fillId="0" borderId="0" xfId="0" applyFont="1"/>
    <xf numFmtId="0" fontId="0" fillId="0" borderId="0" xfId="0" applyAlignment="1">
      <alignment horizontal="right"/>
    </xf>
    <xf numFmtId="0" fontId="0" fillId="0" borderId="0" xfId="0" applyAlignment="1">
      <alignment horizontal="center"/>
    </xf>
    <xf numFmtId="0" fontId="0" fillId="0" borderId="2" xfId="0" applyBorder="1"/>
    <xf numFmtId="0" fontId="0" fillId="0" borderId="2" xfId="0" applyBorder="1" applyAlignment="1">
      <alignment horizontal="right"/>
    </xf>
    <xf numFmtId="0" fontId="1" fillId="0" borderId="2" xfId="0" applyFont="1" applyBorder="1"/>
    <xf numFmtId="0" fontId="0" fillId="0" borderId="3" xfId="0" applyBorder="1"/>
    <xf numFmtId="0" fontId="1" fillId="0" borderId="3" xfId="0" applyFont="1" applyBorder="1"/>
    <xf numFmtId="0" fontId="0" fillId="0" borderId="4" xfId="0" applyBorder="1"/>
    <xf numFmtId="0" fontId="1" fillId="0" borderId="4" xfId="0" applyFont="1" applyBorder="1"/>
    <xf numFmtId="0" fontId="1" fillId="2" borderId="0" xfId="0" applyFont="1" applyFill="1" applyAlignment="1">
      <alignment horizontal="right"/>
    </xf>
    <xf numFmtId="0" fontId="1" fillId="2" borderId="2" xfId="0" applyFont="1" applyFill="1" applyBorder="1" applyAlignment="1">
      <alignment horizontal="right"/>
    </xf>
    <xf numFmtId="0" fontId="1" fillId="2" borderId="0" xfId="0" applyFont="1" applyFill="1"/>
    <xf numFmtId="0" fontId="1" fillId="2" borderId="2" xfId="0" applyFont="1" applyFill="1" applyBorder="1"/>
    <xf numFmtId="0" fontId="3" fillId="0" borderId="0" xfId="0" applyFont="1"/>
    <xf numFmtId="0" fontId="0" fillId="0" borderId="2" xfId="0" applyBorder="1" applyAlignment="1">
      <alignment horizontal="center"/>
    </xf>
    <xf numFmtId="0" fontId="0" fillId="0" borderId="6" xfId="0" applyBorder="1"/>
    <xf numFmtId="0" fontId="0" fillId="0" borderId="11" xfId="0" applyBorder="1"/>
    <xf numFmtId="0" fontId="0" fillId="0" borderId="12" xfId="0" applyBorder="1"/>
    <xf numFmtId="0" fontId="0" fillId="2" borderId="0" xfId="0" applyFill="1"/>
    <xf numFmtId="0" fontId="1" fillId="0" borderId="12" xfId="0" applyFont="1" applyBorder="1"/>
    <xf numFmtId="0" fontId="4" fillId="0" borderId="0" xfId="0" applyFont="1"/>
    <xf numFmtId="0" fontId="5" fillId="0" borderId="0" xfId="0" applyFont="1"/>
    <xf numFmtId="49" fontId="4" fillId="0" borderId="0" xfId="0" applyNumberFormat="1" applyFont="1" applyAlignment="1">
      <alignment horizontal="center"/>
    </xf>
    <xf numFmtId="49" fontId="5" fillId="0" borderId="0" xfId="0" applyNumberFormat="1" applyFont="1" applyAlignment="1">
      <alignment horizontal="center"/>
    </xf>
    <xf numFmtId="0" fontId="0" fillId="0" borderId="2" xfId="0" applyBorder="1" applyAlignment="1">
      <alignment horizontal="center" vertical="center"/>
    </xf>
    <xf numFmtId="0" fontId="0" fillId="2" borderId="5" xfId="0" applyFill="1" applyBorder="1"/>
    <xf numFmtId="0" fontId="0" fillId="2" borderId="6" xfId="0" applyFill="1" applyBorder="1"/>
    <xf numFmtId="0" fontId="7" fillId="0" borderId="0" xfId="0" applyFont="1"/>
    <xf numFmtId="0" fontId="0" fillId="0" borderId="0" xfId="0" applyAlignment="1">
      <alignment horizontal="left"/>
    </xf>
    <xf numFmtId="0" fontId="1" fillId="0" borderId="0" xfId="0" applyFont="1" applyAlignment="1">
      <alignment horizontal="left"/>
    </xf>
    <xf numFmtId="49" fontId="9" fillId="0" borderId="0" xfId="0" applyNumberFormat="1" applyFont="1" applyAlignment="1">
      <alignment horizontal="center"/>
    </xf>
    <xf numFmtId="0" fontId="9" fillId="0" borderId="0" xfId="0" applyFont="1"/>
    <xf numFmtId="0" fontId="0" fillId="0" borderId="4" xfId="0" applyBorder="1" applyAlignment="1">
      <alignment horizontal="left"/>
    </xf>
    <xf numFmtId="0" fontId="1" fillId="0" borderId="4" xfId="0" applyFont="1" applyBorder="1" applyAlignment="1">
      <alignment horizontal="left"/>
    </xf>
    <xf numFmtId="0" fontId="1" fillId="0" borderId="12" xfId="0" applyFont="1" applyBorder="1" applyAlignment="1">
      <alignment horizontal="left"/>
    </xf>
    <xf numFmtId="0" fontId="4" fillId="0" borderId="0" xfId="0" applyFont="1" applyAlignment="1">
      <alignment horizontal="center"/>
    </xf>
    <xf numFmtId="0" fontId="9" fillId="0" borderId="0" xfId="0" applyFont="1" applyAlignment="1">
      <alignment horizontal="center"/>
    </xf>
    <xf numFmtId="0" fontId="1" fillId="0" borderId="0" xfId="0" applyFont="1" applyAlignment="1">
      <alignment horizontal="center"/>
    </xf>
    <xf numFmtId="0" fontId="1" fillId="0" borderId="4" xfId="0" applyFont="1" applyBorder="1" applyAlignment="1">
      <alignment horizontal="center"/>
    </xf>
    <xf numFmtId="0" fontId="0" fillId="0" borderId="4" xfId="0" applyBorder="1" applyAlignment="1">
      <alignment horizontal="center"/>
    </xf>
    <xf numFmtId="0" fontId="1" fillId="0" borderId="12" xfId="0" applyFont="1" applyBorder="1" applyAlignment="1">
      <alignment horizontal="center"/>
    </xf>
    <xf numFmtId="49" fontId="0" fillId="0" borderId="0" xfId="0" applyNumberFormat="1" applyAlignment="1">
      <alignment horizontal="center"/>
    </xf>
    <xf numFmtId="0" fontId="5" fillId="0" borderId="0" xfId="0" applyFont="1" applyAlignment="1">
      <alignment horizontal="center"/>
    </xf>
    <xf numFmtId="0" fontId="4" fillId="0" borderId="15" xfId="0" applyFont="1" applyBorder="1"/>
    <xf numFmtId="0" fontId="11" fillId="0" borderId="0" xfId="0" applyFont="1" applyAlignment="1">
      <alignment horizontal="center"/>
    </xf>
    <xf numFmtId="0" fontId="11" fillId="0" borderId="0" xfId="0" applyFont="1" applyAlignment="1">
      <alignment horizontal="left"/>
    </xf>
    <xf numFmtId="49" fontId="0" fillId="0" borderId="3" xfId="0" applyNumberFormat="1" applyBorder="1"/>
    <xf numFmtId="0" fontId="0" fillId="2" borderId="0" xfId="0" applyFill="1" applyAlignment="1">
      <alignment horizontal="right"/>
    </xf>
    <xf numFmtId="0" fontId="0" fillId="2" borderId="2" xfId="0" applyFill="1" applyBorder="1" applyAlignment="1">
      <alignment horizontal="right"/>
    </xf>
    <xf numFmtId="0" fontId="1" fillId="0" borderId="1" xfId="0" applyFont="1" applyBorder="1" applyAlignment="1">
      <alignment horizontal="center"/>
    </xf>
    <xf numFmtId="0" fontId="10" fillId="0" borderId="0" xfId="0" applyFont="1"/>
    <xf numFmtId="0" fontId="8" fillId="0" borderId="0" xfId="0" applyFont="1"/>
    <xf numFmtId="0" fontId="1" fillId="0" borderId="0" xfId="0" applyFont="1" applyAlignment="1">
      <alignment horizontal="right"/>
    </xf>
    <xf numFmtId="0" fontId="1" fillId="0" borderId="2" xfId="0" applyFont="1" applyBorder="1" applyAlignment="1">
      <alignment horizontal="right"/>
    </xf>
    <xf numFmtId="0" fontId="0" fillId="0" borderId="16" xfId="0" applyBorder="1"/>
    <xf numFmtId="0" fontId="0" fillId="0" borderId="15" xfId="0" applyBorder="1"/>
    <xf numFmtId="0" fontId="0" fillId="0" borderId="0" xfId="0" applyAlignment="1">
      <alignment wrapText="1"/>
    </xf>
    <xf numFmtId="0" fontId="0" fillId="0" borderId="4" xfId="0" applyBorder="1" applyAlignment="1">
      <alignment horizontal="right"/>
    </xf>
    <xf numFmtId="0" fontId="5" fillId="0" borderId="4" xfId="0" applyFont="1" applyBorder="1"/>
    <xf numFmtId="0" fontId="8" fillId="0" borderId="0" xfId="0" applyFont="1" applyAlignment="1">
      <alignment wrapText="1"/>
    </xf>
    <xf numFmtId="0" fontId="8" fillId="0" borderId="3" xfId="0" applyFont="1" applyBorder="1"/>
    <xf numFmtId="0" fontId="4" fillId="0" borderId="6" xfId="0" applyFont="1" applyBorder="1"/>
    <xf numFmtId="0" fontId="1" fillId="2" borderId="3" xfId="0" applyFont="1" applyFill="1" applyBorder="1" applyAlignment="1">
      <alignment horizontal="right"/>
    </xf>
    <xf numFmtId="0" fontId="0" fillId="0" borderId="3" xfId="0" applyBorder="1" applyAlignment="1">
      <alignment horizontal="right"/>
    </xf>
    <xf numFmtId="0" fontId="16" fillId="0" borderId="0" xfId="0" applyFont="1"/>
    <xf numFmtId="0" fontId="8" fillId="0" borderId="4" xfId="0" applyFont="1" applyBorder="1"/>
    <xf numFmtId="0" fontId="6" fillId="0" borderId="0" xfId="0" applyFont="1"/>
    <xf numFmtId="0" fontId="8" fillId="0" borderId="2" xfId="0" applyFont="1" applyBorder="1"/>
    <xf numFmtId="0" fontId="8" fillId="0" borderId="2" xfId="0" applyFont="1" applyBorder="1" applyAlignment="1">
      <alignment horizontal="center"/>
    </xf>
    <xf numFmtId="0" fontId="8" fillId="0" borderId="2" xfId="0" applyFont="1" applyBorder="1" applyAlignment="1">
      <alignment horizontal="right" wrapText="1"/>
    </xf>
    <xf numFmtId="0" fontId="8" fillId="0" borderId="0" xfId="0" applyFont="1" applyAlignment="1">
      <alignment horizontal="right" wrapText="1"/>
    </xf>
    <xf numFmtId="0" fontId="1" fillId="0" borderId="3" xfId="0" applyFont="1" applyBorder="1" applyAlignment="1">
      <alignment horizontal="right"/>
    </xf>
    <xf numFmtId="0" fontId="16" fillId="0" borderId="0" xfId="0" applyFont="1" applyAlignment="1">
      <alignment horizontal="right" wrapText="1"/>
    </xf>
    <xf numFmtId="49" fontId="0" fillId="0" borderId="0" xfId="0" applyNumberFormat="1" applyAlignment="1">
      <alignment horizontal="right"/>
    </xf>
    <xf numFmtId="49" fontId="1" fillId="2" borderId="0" xfId="0" applyNumberFormat="1" applyFont="1" applyFill="1" applyAlignment="1">
      <alignment horizontal="right"/>
    </xf>
    <xf numFmtId="0" fontId="1" fillId="0" borderId="6" xfId="0" applyFont="1" applyBorder="1"/>
    <xf numFmtId="0" fontId="0" fillId="2" borderId="7" xfId="0" applyFill="1" applyBorder="1"/>
    <xf numFmtId="49" fontId="4" fillId="0" borderId="0" xfId="0" applyNumberFormat="1" applyFont="1" applyAlignment="1">
      <alignment horizontal="left"/>
    </xf>
    <xf numFmtId="49" fontId="1" fillId="0" borderId="0" xfId="0" applyNumberFormat="1" applyFont="1"/>
    <xf numFmtId="0" fontId="15" fillId="0" borderId="0" xfId="0" applyFont="1"/>
    <xf numFmtId="0" fontId="15" fillId="0" borderId="3" xfId="0" applyFont="1" applyBorder="1"/>
    <xf numFmtId="0" fontId="4" fillId="0" borderId="4" xfId="0" applyFont="1" applyBorder="1"/>
    <xf numFmtId="0" fontId="4" fillId="0" borderId="3" xfId="0" applyFont="1" applyBorder="1"/>
    <xf numFmtId="0" fontId="15" fillId="0" borderId="4" xfId="0" applyFont="1" applyBorder="1"/>
    <xf numFmtId="0" fontId="1" fillId="0" borderId="4" xfId="0" applyFont="1" applyBorder="1" applyAlignment="1">
      <alignment horizontal="right"/>
    </xf>
    <xf numFmtId="0" fontId="4" fillId="0" borderId="12" xfId="0" applyFont="1" applyBorder="1"/>
    <xf numFmtId="0" fontId="0" fillId="0" borderId="12" xfId="0" applyBorder="1" applyAlignment="1">
      <alignment horizontal="right"/>
    </xf>
    <xf numFmtId="0" fontId="1" fillId="0" borderId="15" xfId="0" applyFont="1" applyBorder="1" applyAlignment="1">
      <alignment horizontal="left"/>
    </xf>
    <xf numFmtId="0" fontId="1" fillId="2" borderId="20" xfId="0" applyFont="1" applyFill="1" applyBorder="1" applyAlignment="1">
      <alignment horizontal="right"/>
    </xf>
    <xf numFmtId="0" fontId="0" fillId="0" borderId="3" xfId="0" applyBorder="1" applyAlignment="1">
      <alignment horizontal="left"/>
    </xf>
    <xf numFmtId="49" fontId="1" fillId="0" borderId="0" xfId="0" applyNumberFormat="1" applyFont="1" applyAlignment="1">
      <alignment horizontal="left"/>
    </xf>
    <xf numFmtId="49" fontId="1" fillId="0" borderId="15" xfId="0" applyNumberFormat="1" applyFont="1" applyBorder="1" applyAlignment="1">
      <alignment horizontal="left"/>
    </xf>
    <xf numFmtId="49" fontId="0" fillId="0" borderId="0" xfId="0" applyNumberFormat="1" applyAlignment="1">
      <alignment horizontal="left"/>
    </xf>
    <xf numFmtId="49" fontId="1" fillId="0" borderId="12" xfId="0" applyNumberFormat="1" applyFont="1" applyBorder="1" applyAlignment="1">
      <alignment horizontal="left"/>
    </xf>
    <xf numFmtId="0" fontId="20" fillId="0" borderId="0" xfId="0" applyFont="1" applyAlignment="1">
      <alignment horizontal="right"/>
    </xf>
    <xf numFmtId="0" fontId="20" fillId="0" borderId="0" xfId="0" applyFont="1"/>
    <xf numFmtId="49" fontId="0" fillId="0" borderId="0" xfId="0" applyNumberFormat="1"/>
    <xf numFmtId="49" fontId="1" fillId="0" borderId="0" xfId="0" applyNumberFormat="1" applyFont="1" applyAlignment="1">
      <alignment horizontal="right"/>
    </xf>
    <xf numFmtId="49" fontId="0" fillId="0" borderId="2" xfId="0" applyNumberFormat="1" applyBorder="1"/>
    <xf numFmtId="10" fontId="1" fillId="2" borderId="0" xfId="0" applyNumberFormat="1" applyFont="1" applyFill="1" applyAlignment="1">
      <alignment horizontal="right"/>
    </xf>
    <xf numFmtId="10" fontId="1" fillId="2" borderId="3" xfId="0" applyNumberFormat="1" applyFont="1" applyFill="1" applyBorder="1" applyAlignment="1">
      <alignment horizontal="right"/>
    </xf>
    <xf numFmtId="10" fontId="1" fillId="2" borderId="4" xfId="0" applyNumberFormat="1" applyFont="1" applyFill="1" applyBorder="1" applyAlignment="1">
      <alignment horizontal="right"/>
    </xf>
    <xf numFmtId="9" fontId="1" fillId="2" borderId="3" xfId="0" applyNumberFormat="1" applyFont="1" applyFill="1" applyBorder="1" applyAlignment="1">
      <alignment horizontal="right"/>
    </xf>
    <xf numFmtId="9" fontId="1" fillId="2" borderId="2" xfId="0" applyNumberFormat="1" applyFont="1" applyFill="1" applyBorder="1" applyAlignment="1">
      <alignment horizontal="right"/>
    </xf>
    <xf numFmtId="49" fontId="0" fillId="0" borderId="3" xfId="0" applyNumberFormat="1" applyBorder="1" applyAlignment="1">
      <alignment horizontal="right"/>
    </xf>
    <xf numFmtId="49" fontId="0" fillId="0" borderId="4" xfId="0" applyNumberFormat="1" applyBorder="1" applyAlignment="1">
      <alignment horizontal="right"/>
    </xf>
    <xf numFmtId="49" fontId="0" fillId="0" borderId="12" xfId="0" applyNumberFormat="1" applyBorder="1" applyAlignment="1">
      <alignment horizontal="right"/>
    </xf>
    <xf numFmtId="49" fontId="0" fillId="2" borderId="0" xfId="0" applyNumberFormat="1" applyFill="1" applyAlignment="1">
      <alignment horizontal="right"/>
    </xf>
    <xf numFmtId="0" fontId="4" fillId="0" borderId="0" xfId="0" applyFont="1" applyAlignment="1">
      <alignment horizontal="right"/>
    </xf>
    <xf numFmtId="0" fontId="9" fillId="0" borderId="0" xfId="0" applyFont="1" applyAlignment="1">
      <alignment horizontal="right"/>
    </xf>
    <xf numFmtId="0" fontId="1" fillId="0" borderId="12" xfId="0" applyFont="1" applyBorder="1" applyAlignment="1">
      <alignment horizontal="right"/>
    </xf>
    <xf numFmtId="0" fontId="11" fillId="0" borderId="3" xfId="0" applyFont="1" applyBorder="1" applyAlignment="1">
      <alignment horizontal="left"/>
    </xf>
    <xf numFmtId="0" fontId="1" fillId="2" borderId="0" xfId="0" applyFont="1" applyFill="1" applyAlignment="1">
      <alignment horizontal="right" wrapText="1"/>
    </xf>
    <xf numFmtId="49" fontId="8" fillId="0" borderId="3" xfId="0" applyNumberFormat="1" applyFont="1" applyBorder="1" applyAlignment="1">
      <alignment horizontal="right" wrapText="1"/>
    </xf>
    <xf numFmtId="49" fontId="8" fillId="0" borderId="2" xfId="0" applyNumberFormat="1" applyFont="1" applyBorder="1" applyAlignment="1">
      <alignment horizontal="right" wrapText="1"/>
    </xf>
    <xf numFmtId="10" fontId="8" fillId="0" borderId="0" xfId="0" applyNumberFormat="1" applyFont="1" applyAlignment="1">
      <alignment horizontal="right" wrapText="1"/>
    </xf>
    <xf numFmtId="49" fontId="1" fillId="2" borderId="15" xfId="0" applyNumberFormat="1" applyFont="1" applyFill="1" applyBorder="1" applyAlignment="1">
      <alignment horizontal="right"/>
    </xf>
    <xf numFmtId="49" fontId="0" fillId="0" borderId="15" xfId="0" applyNumberFormat="1" applyBorder="1" applyAlignment="1">
      <alignment horizontal="right"/>
    </xf>
    <xf numFmtId="37" fontId="0" fillId="0" borderId="0" xfId="0" applyNumberFormat="1"/>
    <xf numFmtId="164" fontId="0" fillId="0" borderId="0" xfId="2" applyFont="1" applyAlignment="1">
      <alignment horizontal="right"/>
    </xf>
    <xf numFmtId="165" fontId="0" fillId="0" borderId="0" xfId="0" applyNumberFormat="1"/>
    <xf numFmtId="2" fontId="0" fillId="0" borderId="0" xfId="0" applyNumberFormat="1" applyAlignment="1">
      <alignment horizontal="right"/>
    </xf>
    <xf numFmtId="2" fontId="0" fillId="0" borderId="2" xfId="0" applyNumberFormat="1" applyBorder="1" applyAlignment="1">
      <alignment horizontal="right"/>
    </xf>
    <xf numFmtId="2" fontId="0" fillId="0" borderId="0" xfId="0" applyNumberFormat="1"/>
    <xf numFmtId="164" fontId="0" fillId="0" borderId="0" xfId="2" applyFont="1"/>
    <xf numFmtId="166" fontId="0" fillId="0" borderId="0" xfId="0" applyNumberFormat="1" applyAlignment="1">
      <alignment horizontal="right"/>
    </xf>
    <xf numFmtId="166" fontId="1" fillId="2" borderId="0" xfId="0" applyNumberFormat="1" applyFont="1" applyFill="1" applyAlignment="1">
      <alignment horizontal="right"/>
    </xf>
    <xf numFmtId="166" fontId="0" fillId="0" borderId="4" xfId="0" applyNumberFormat="1" applyBorder="1" applyAlignment="1">
      <alignment horizontal="right"/>
    </xf>
    <xf numFmtId="166" fontId="1" fillId="2" borderId="4" xfId="0" applyNumberFormat="1" applyFont="1" applyFill="1" applyBorder="1" applyAlignment="1">
      <alignment horizontal="right"/>
    </xf>
    <xf numFmtId="166" fontId="0" fillId="0" borderId="3" xfId="0" applyNumberFormat="1" applyBorder="1" applyAlignment="1">
      <alignment horizontal="right"/>
    </xf>
    <xf numFmtId="166" fontId="1" fillId="2" borderId="3" xfId="0" applyNumberFormat="1" applyFont="1" applyFill="1" applyBorder="1" applyAlignment="1">
      <alignment horizontal="right"/>
    </xf>
    <xf numFmtId="166" fontId="0" fillId="0" borderId="2" xfId="0" applyNumberFormat="1" applyBorder="1" applyAlignment="1">
      <alignment horizontal="right"/>
    </xf>
    <xf numFmtId="166" fontId="1" fillId="2" borderId="2" xfId="0" applyNumberFormat="1" applyFont="1" applyFill="1" applyBorder="1" applyAlignment="1">
      <alignment horizontal="right"/>
    </xf>
    <xf numFmtId="166" fontId="0" fillId="0" borderId="6" xfId="0" applyNumberFormat="1" applyBorder="1" applyAlignment="1">
      <alignment horizontal="right"/>
    </xf>
    <xf numFmtId="166" fontId="1" fillId="2" borderId="6" xfId="0" applyNumberFormat="1" applyFont="1" applyFill="1" applyBorder="1" applyAlignment="1">
      <alignment horizontal="right"/>
    </xf>
    <xf numFmtId="166" fontId="0" fillId="0" borderId="7" xfId="0" applyNumberFormat="1" applyBorder="1" applyAlignment="1">
      <alignment horizontal="right"/>
    </xf>
    <xf numFmtId="166" fontId="0" fillId="0" borderId="9" xfId="0" applyNumberFormat="1" applyBorder="1" applyAlignment="1">
      <alignment horizontal="right"/>
    </xf>
    <xf numFmtId="166" fontId="0" fillId="0" borderId="11" xfId="0" applyNumberFormat="1" applyBorder="1" applyAlignment="1">
      <alignment horizontal="right"/>
    </xf>
    <xf numFmtId="166" fontId="0" fillId="0" borderId="0" xfId="0" applyNumberFormat="1"/>
    <xf numFmtId="166" fontId="0" fillId="0" borderId="12" xfId="0" applyNumberFormat="1" applyBorder="1" applyAlignment="1">
      <alignment horizontal="right"/>
    </xf>
    <xf numFmtId="166" fontId="1" fillId="2" borderId="12" xfId="0" applyNumberFormat="1" applyFont="1" applyFill="1" applyBorder="1" applyAlignment="1">
      <alignment horizontal="right"/>
    </xf>
    <xf numFmtId="166" fontId="0" fillId="2" borderId="0" xfId="0" applyNumberFormat="1" applyFill="1"/>
    <xf numFmtId="166" fontId="1" fillId="2" borderId="0" xfId="0" applyNumberFormat="1" applyFont="1" applyFill="1"/>
    <xf numFmtId="166" fontId="1" fillId="2" borderId="3" xfId="0" applyNumberFormat="1" applyFont="1" applyFill="1" applyBorder="1"/>
    <xf numFmtId="166" fontId="1" fillId="2" borderId="4" xfId="0" applyNumberFormat="1" applyFont="1" applyFill="1" applyBorder="1"/>
    <xf numFmtId="166" fontId="1" fillId="2" borderId="2" xfId="0" applyNumberFormat="1" applyFont="1" applyFill="1" applyBorder="1"/>
    <xf numFmtId="166" fontId="1" fillId="0" borderId="0" xfId="0" applyNumberFormat="1" applyFont="1" applyAlignment="1">
      <alignment horizontal="right"/>
    </xf>
    <xf numFmtId="166" fontId="0" fillId="2" borderId="0" xfId="0" applyNumberFormat="1" applyFill="1" applyAlignment="1">
      <alignment horizontal="right"/>
    </xf>
    <xf numFmtId="166" fontId="1" fillId="2" borderId="13" xfId="0" applyNumberFormat="1" applyFont="1" applyFill="1" applyBorder="1" applyAlignment="1">
      <alignment horizontal="right"/>
    </xf>
    <xf numFmtId="166" fontId="0" fillId="0" borderId="14" xfId="0" applyNumberFormat="1" applyBorder="1" applyAlignment="1">
      <alignment horizontal="right"/>
    </xf>
    <xf numFmtId="166" fontId="1" fillId="2" borderId="5" xfId="0" applyNumberFormat="1" applyFont="1" applyFill="1" applyBorder="1" applyAlignment="1">
      <alignment horizontal="right"/>
    </xf>
    <xf numFmtId="166" fontId="1" fillId="2" borderId="8" xfId="0" applyNumberFormat="1" applyFont="1" applyFill="1" applyBorder="1" applyAlignment="1">
      <alignment horizontal="right"/>
    </xf>
    <xf numFmtId="166" fontId="1" fillId="2" borderId="10" xfId="0" applyNumberFormat="1" applyFont="1" applyFill="1" applyBorder="1" applyAlignment="1">
      <alignment horizontal="right"/>
    </xf>
    <xf numFmtId="166" fontId="0" fillId="2" borderId="3" xfId="0" applyNumberFormat="1" applyFill="1" applyBorder="1" applyAlignment="1">
      <alignment horizontal="right"/>
    </xf>
    <xf numFmtId="166" fontId="0" fillId="0" borderId="0" xfId="0" applyNumberFormat="1" applyAlignment="1">
      <alignment horizontal="center"/>
    </xf>
    <xf numFmtId="164" fontId="0" fillId="0" borderId="2" xfId="2" applyFont="1" applyBorder="1" applyAlignment="1">
      <alignment horizontal="right"/>
    </xf>
    <xf numFmtId="166" fontId="0" fillId="0" borderId="0" xfId="2" applyNumberFormat="1" applyFont="1" applyAlignment="1">
      <alignment horizontal="right"/>
    </xf>
    <xf numFmtId="166" fontId="0" fillId="0" borderId="4" xfId="2" applyNumberFormat="1" applyFont="1" applyBorder="1" applyAlignment="1">
      <alignment horizontal="right"/>
    </xf>
    <xf numFmtId="166" fontId="0" fillId="0" borderId="12" xfId="2" applyNumberFormat="1" applyFont="1" applyBorder="1" applyAlignment="1">
      <alignment horizontal="right"/>
    </xf>
    <xf numFmtId="166" fontId="4" fillId="0" borderId="15" xfId="2" applyNumberFormat="1" applyFont="1" applyBorder="1" applyAlignment="1">
      <alignment horizontal="right"/>
    </xf>
    <xf numFmtId="166" fontId="1" fillId="2" borderId="0" xfId="2" applyNumberFormat="1" applyFont="1" applyFill="1" applyAlignment="1">
      <alignment horizontal="right"/>
    </xf>
    <xf numFmtId="166" fontId="5" fillId="0" borderId="0" xfId="2" applyNumberFormat="1" applyFont="1" applyAlignment="1">
      <alignment horizontal="right"/>
    </xf>
    <xf numFmtId="166" fontId="0" fillId="0" borderId="3" xfId="2" applyNumberFormat="1" applyFont="1" applyBorder="1" applyAlignment="1">
      <alignment horizontal="right"/>
    </xf>
    <xf numFmtId="166" fontId="0" fillId="0" borderId="2" xfId="2" applyNumberFormat="1" applyFont="1" applyBorder="1" applyAlignment="1">
      <alignment horizontal="right"/>
    </xf>
    <xf numFmtId="166" fontId="4" fillId="0" borderId="15" xfId="0" applyNumberFormat="1" applyFont="1" applyBorder="1" applyAlignment="1">
      <alignment horizontal="right"/>
    </xf>
    <xf numFmtId="166" fontId="5" fillId="0" borderId="0" xfId="0" applyNumberFormat="1" applyFont="1" applyAlignment="1">
      <alignment horizontal="right"/>
    </xf>
    <xf numFmtId="166" fontId="11" fillId="0" borderId="0" xfId="0" applyNumberFormat="1" applyFont="1" applyAlignment="1">
      <alignment horizontal="right"/>
    </xf>
    <xf numFmtId="166" fontId="10" fillId="0" borderId="0" xfId="0" applyNumberFormat="1" applyFont="1" applyAlignment="1">
      <alignment horizontal="right"/>
    </xf>
    <xf numFmtId="166" fontId="0" fillId="0" borderId="22" xfId="0" applyNumberFormat="1" applyBorder="1" applyAlignment="1">
      <alignment horizontal="right"/>
    </xf>
    <xf numFmtId="166" fontId="1" fillId="2" borderId="16" xfId="0" applyNumberFormat="1" applyFont="1" applyFill="1" applyBorder="1" applyAlignment="1">
      <alignment horizontal="right"/>
    </xf>
    <xf numFmtId="166" fontId="0" fillId="0" borderId="16" xfId="0" applyNumberFormat="1" applyBorder="1" applyAlignment="1">
      <alignment horizontal="right"/>
    </xf>
    <xf numFmtId="166" fontId="8" fillId="0" borderId="0" xfId="0" applyNumberFormat="1" applyFont="1" applyAlignment="1">
      <alignment horizontal="right" wrapText="1"/>
    </xf>
    <xf numFmtId="164" fontId="8" fillId="0" borderId="0" xfId="2" applyFont="1" applyAlignment="1">
      <alignment horizontal="right" wrapText="1"/>
    </xf>
    <xf numFmtId="166" fontId="0" fillId="0" borderId="18" xfId="0" applyNumberFormat="1" applyBorder="1" applyAlignment="1">
      <alignment horizontal="right"/>
    </xf>
    <xf numFmtId="166" fontId="0" fillId="0" borderId="17" xfId="0" applyNumberFormat="1" applyBorder="1" applyAlignment="1">
      <alignment horizontal="right"/>
    </xf>
    <xf numFmtId="166" fontId="0" fillId="0" borderId="19" xfId="0" applyNumberFormat="1" applyBorder="1" applyAlignment="1">
      <alignment horizontal="right"/>
    </xf>
    <xf numFmtId="166" fontId="0" fillId="0" borderId="4" xfId="0" applyNumberFormat="1" applyBorder="1"/>
    <xf numFmtId="166" fontId="0" fillId="0" borderId="5" xfId="0" applyNumberFormat="1" applyBorder="1" applyAlignment="1">
      <alignment horizontal="right"/>
    </xf>
    <xf numFmtId="166" fontId="0" fillId="0" borderId="10" xfId="0" applyNumberFormat="1" applyBorder="1" applyAlignment="1">
      <alignment horizontal="right"/>
    </xf>
    <xf numFmtId="166" fontId="0" fillId="0" borderId="8" xfId="0" applyNumberFormat="1" applyBorder="1" applyAlignment="1">
      <alignment horizontal="right"/>
    </xf>
    <xf numFmtId="166" fontId="1" fillId="2" borderId="15" xfId="0" applyNumberFormat="1" applyFont="1" applyFill="1" applyBorder="1" applyAlignment="1">
      <alignment horizontal="right"/>
    </xf>
    <xf numFmtId="166" fontId="0" fillId="0" borderId="15" xfId="0" applyNumberFormat="1" applyBorder="1" applyAlignment="1">
      <alignment horizontal="right"/>
    </xf>
    <xf numFmtId="166" fontId="0" fillId="2" borderId="15" xfId="0" applyNumberFormat="1" applyFill="1" applyBorder="1" applyAlignment="1">
      <alignment horizontal="right"/>
    </xf>
    <xf numFmtId="166" fontId="0" fillId="0" borderId="5" xfId="0" quotePrefix="1" applyNumberFormat="1" applyBorder="1" applyAlignment="1">
      <alignment horizontal="right"/>
    </xf>
    <xf numFmtId="166" fontId="0" fillId="0" borderId="8" xfId="0" quotePrefix="1" applyNumberFormat="1" applyBorder="1" applyAlignment="1">
      <alignment horizontal="right"/>
    </xf>
    <xf numFmtId="166" fontId="0" fillId="0" borderId="6" xfId="0" quotePrefix="1" applyNumberFormat="1" applyBorder="1" applyAlignment="1">
      <alignment horizontal="right"/>
    </xf>
    <xf numFmtId="166" fontId="0" fillId="0" borderId="0" xfId="0" quotePrefix="1" applyNumberFormat="1" applyAlignment="1">
      <alignment horizontal="right"/>
    </xf>
    <xf numFmtId="166" fontId="0" fillId="2" borderId="15" xfId="0" applyNumberFormat="1" applyFill="1" applyBorder="1"/>
    <xf numFmtId="166" fontId="0" fillId="0" borderId="12" xfId="0" quotePrefix="1" applyNumberFormat="1" applyBorder="1" applyAlignment="1">
      <alignment horizontal="right"/>
    </xf>
    <xf numFmtId="166" fontId="1" fillId="2" borderId="0" xfId="0" quotePrefix="1" applyNumberFormat="1" applyFont="1" applyFill="1" applyAlignment="1">
      <alignment horizontal="right"/>
    </xf>
    <xf numFmtId="166" fontId="0" fillId="2" borderId="12" xfId="0" quotePrefix="1" applyNumberFormat="1" applyFill="1" applyBorder="1" applyAlignment="1">
      <alignment horizontal="right"/>
    </xf>
    <xf numFmtId="166" fontId="1" fillId="2" borderId="15" xfId="0" applyNumberFormat="1" applyFont="1" applyFill="1" applyBorder="1"/>
    <xf numFmtId="164" fontId="0" fillId="0" borderId="3" xfId="2" applyFont="1" applyBorder="1" applyAlignment="1">
      <alignment horizontal="right"/>
    </xf>
    <xf numFmtId="167" fontId="0" fillId="0" borderId="0" xfId="2" applyNumberFormat="1" applyFont="1" applyAlignment="1">
      <alignment horizontal="right"/>
    </xf>
    <xf numFmtId="167" fontId="0" fillId="0" borderId="2" xfId="2" applyNumberFormat="1" applyFont="1" applyBorder="1" applyAlignment="1">
      <alignment horizontal="right"/>
    </xf>
    <xf numFmtId="169" fontId="0" fillId="0" borderId="0" xfId="2" applyNumberFormat="1" applyFont="1" applyAlignment="1">
      <alignment horizontal="right"/>
    </xf>
    <xf numFmtId="169" fontId="0" fillId="0" borderId="3" xfId="2" applyNumberFormat="1" applyFont="1" applyBorder="1" applyAlignment="1">
      <alignment horizontal="right"/>
    </xf>
    <xf numFmtId="169" fontId="0" fillId="0" borderId="2" xfId="2" applyNumberFormat="1" applyFont="1" applyBorder="1" applyAlignment="1">
      <alignment horizontal="right"/>
    </xf>
    <xf numFmtId="169" fontId="0" fillId="0" borderId="0" xfId="2" applyNumberFormat="1" applyFont="1" applyBorder="1" applyAlignment="1">
      <alignment horizontal="right"/>
    </xf>
    <xf numFmtId="164" fontId="1" fillId="2" borderId="0" xfId="2" applyFont="1" applyFill="1" applyAlignment="1">
      <alignment horizontal="right"/>
    </xf>
    <xf numFmtId="164" fontId="1" fillId="2" borderId="3" xfId="2" applyFont="1" applyFill="1" applyBorder="1" applyAlignment="1">
      <alignment horizontal="right"/>
    </xf>
    <xf numFmtId="169" fontId="1" fillId="2" borderId="0" xfId="2" applyNumberFormat="1" applyFont="1" applyFill="1" applyAlignment="1">
      <alignment horizontal="right"/>
    </xf>
    <xf numFmtId="169" fontId="1" fillId="2" borderId="0" xfId="2" applyNumberFormat="1" applyFont="1" applyFill="1" applyBorder="1" applyAlignment="1">
      <alignment horizontal="right"/>
    </xf>
    <xf numFmtId="169" fontId="1" fillId="2" borderId="3" xfId="2" applyNumberFormat="1" applyFont="1" applyFill="1" applyBorder="1" applyAlignment="1">
      <alignment horizontal="right"/>
    </xf>
    <xf numFmtId="169" fontId="1" fillId="2" borderId="2" xfId="2" applyNumberFormat="1" applyFont="1" applyFill="1" applyBorder="1" applyAlignment="1">
      <alignment horizontal="right"/>
    </xf>
    <xf numFmtId="170" fontId="0" fillId="0" borderId="0" xfId="2" applyNumberFormat="1" applyFont="1" applyAlignment="1">
      <alignment horizontal="right"/>
    </xf>
    <xf numFmtId="170" fontId="0" fillId="0" borderId="0" xfId="2" applyNumberFormat="1" applyFont="1" applyBorder="1" applyAlignment="1">
      <alignment horizontal="right"/>
    </xf>
    <xf numFmtId="170" fontId="0" fillId="0" borderId="2" xfId="2" applyNumberFormat="1" applyFont="1" applyBorder="1" applyAlignment="1">
      <alignment horizontal="right"/>
    </xf>
    <xf numFmtId="170" fontId="1" fillId="2" borderId="0" xfId="0" applyNumberFormat="1" applyFont="1" applyFill="1" applyAlignment="1">
      <alignment horizontal="right"/>
    </xf>
    <xf numFmtId="170" fontId="1" fillId="2" borderId="4" xfId="0" applyNumberFormat="1" applyFont="1" applyFill="1" applyBorder="1" applyAlignment="1">
      <alignment horizontal="right"/>
    </xf>
    <xf numFmtId="171" fontId="1" fillId="2" borderId="0" xfId="0" applyNumberFormat="1" applyFont="1" applyFill="1" applyAlignment="1">
      <alignment horizontal="right"/>
    </xf>
    <xf numFmtId="171" fontId="1" fillId="2" borderId="2" xfId="0" applyNumberFormat="1" applyFont="1" applyFill="1" applyBorder="1" applyAlignment="1">
      <alignment horizontal="right"/>
    </xf>
    <xf numFmtId="170" fontId="1" fillId="2" borderId="5" xfId="0" applyNumberFormat="1" applyFont="1" applyFill="1" applyBorder="1" applyAlignment="1">
      <alignment horizontal="right"/>
    </xf>
    <xf numFmtId="170" fontId="1" fillId="2" borderId="8" xfId="0" applyNumberFormat="1" applyFont="1" applyFill="1" applyBorder="1" applyAlignment="1">
      <alignment horizontal="right"/>
    </xf>
    <xf numFmtId="170" fontId="1" fillId="2" borderId="10" xfId="0" applyNumberFormat="1" applyFont="1" applyFill="1" applyBorder="1" applyAlignment="1">
      <alignment horizontal="right"/>
    </xf>
    <xf numFmtId="170" fontId="1" fillId="2" borderId="2" xfId="0" applyNumberFormat="1" applyFont="1" applyFill="1" applyBorder="1" applyAlignment="1">
      <alignment horizontal="right"/>
    </xf>
    <xf numFmtId="170" fontId="1" fillId="2" borderId="12" xfId="0" applyNumberFormat="1" applyFont="1" applyFill="1" applyBorder="1" applyAlignment="1">
      <alignment horizontal="right"/>
    </xf>
    <xf numFmtId="168" fontId="1" fillId="2" borderId="3" xfId="0" applyNumberFormat="1" applyFont="1" applyFill="1" applyBorder="1" applyAlignment="1">
      <alignment horizontal="right"/>
    </xf>
    <xf numFmtId="168" fontId="1" fillId="2" borderId="0" xfId="0" applyNumberFormat="1" applyFont="1" applyFill="1" applyAlignment="1">
      <alignment horizontal="right"/>
    </xf>
    <xf numFmtId="168" fontId="1" fillId="2" borderId="4" xfId="0" applyNumberFormat="1" applyFont="1" applyFill="1" applyBorder="1" applyAlignment="1">
      <alignment horizontal="right"/>
    </xf>
    <xf numFmtId="168" fontId="1" fillId="2" borderId="2" xfId="0" applyNumberFormat="1" applyFont="1" applyFill="1" applyBorder="1" applyAlignment="1">
      <alignment horizontal="right"/>
    </xf>
    <xf numFmtId="168" fontId="1" fillId="2" borderId="12" xfId="0" applyNumberFormat="1" applyFont="1" applyFill="1" applyBorder="1" applyAlignment="1">
      <alignment horizontal="right"/>
    </xf>
    <xf numFmtId="170" fontId="1" fillId="2" borderId="3" xfId="0" applyNumberFormat="1" applyFont="1" applyFill="1" applyBorder="1" applyAlignment="1">
      <alignment horizontal="right"/>
    </xf>
    <xf numFmtId="170" fontId="1" fillId="2" borderId="6" xfId="0" applyNumberFormat="1" applyFont="1" applyFill="1" applyBorder="1" applyAlignment="1">
      <alignment horizontal="right"/>
    </xf>
    <xf numFmtId="170" fontId="1" fillId="2" borderId="13" xfId="0" applyNumberFormat="1" applyFont="1" applyFill="1" applyBorder="1" applyAlignment="1">
      <alignment horizontal="right"/>
    </xf>
    <xf numFmtId="170" fontId="0" fillId="2" borderId="0" xfId="0" applyNumberFormat="1" applyFill="1" applyAlignment="1">
      <alignment horizontal="right"/>
    </xf>
    <xf numFmtId="164" fontId="0" fillId="0" borderId="12" xfId="2" applyFont="1" applyBorder="1" applyAlignment="1">
      <alignment horizontal="right"/>
    </xf>
    <xf numFmtId="166" fontId="1" fillId="2" borderId="0" xfId="0" applyNumberFormat="1" applyFont="1" applyFill="1" applyAlignment="1">
      <alignment horizontal="center"/>
    </xf>
    <xf numFmtId="164" fontId="1" fillId="2" borderId="12" xfId="2" applyFont="1" applyFill="1" applyBorder="1" applyAlignment="1">
      <alignment horizontal="right"/>
    </xf>
    <xf numFmtId="167" fontId="1" fillId="2" borderId="2" xfId="2" applyNumberFormat="1" applyFont="1" applyFill="1" applyBorder="1" applyAlignment="1">
      <alignment horizontal="right"/>
    </xf>
    <xf numFmtId="167" fontId="0" fillId="0" borderId="6" xfId="2" applyNumberFormat="1" applyFont="1" applyBorder="1" applyAlignment="1">
      <alignment horizontal="right"/>
    </xf>
    <xf numFmtId="167" fontId="1" fillId="2" borderId="6" xfId="2" applyNumberFormat="1" applyFont="1" applyFill="1" applyBorder="1" applyAlignment="1">
      <alignment horizontal="right"/>
    </xf>
    <xf numFmtId="170" fontId="1" fillId="2" borderId="4" xfId="2" applyNumberFormat="1" applyFont="1" applyFill="1" applyBorder="1" applyAlignment="1">
      <alignment horizontal="right"/>
    </xf>
    <xf numFmtId="167" fontId="1" fillId="2" borderId="4" xfId="2" applyNumberFormat="1" applyFont="1" applyFill="1" applyBorder="1" applyAlignment="1">
      <alignment horizontal="right"/>
    </xf>
    <xf numFmtId="167" fontId="1" fillId="2" borderId="12" xfId="2" applyNumberFormat="1" applyFont="1" applyFill="1" applyBorder="1" applyAlignment="1">
      <alignment horizontal="right"/>
    </xf>
    <xf numFmtId="167" fontId="0" fillId="0" borderId="4" xfId="2" applyNumberFormat="1" applyFont="1" applyBorder="1" applyAlignment="1">
      <alignment horizontal="right"/>
    </xf>
    <xf numFmtId="167" fontId="1" fillId="2" borderId="0" xfId="2" applyNumberFormat="1" applyFont="1" applyFill="1" applyAlignment="1">
      <alignment horizontal="right"/>
    </xf>
    <xf numFmtId="170" fontId="1" fillId="2" borderId="0" xfId="2" applyNumberFormat="1" applyFont="1" applyFill="1" applyAlignment="1">
      <alignment horizontal="right"/>
    </xf>
    <xf numFmtId="170" fontId="21" fillId="2" borderId="0" xfId="2" applyNumberFormat="1" applyFont="1" applyFill="1" applyAlignment="1">
      <alignment horizontal="right"/>
    </xf>
    <xf numFmtId="168" fontId="1" fillId="2" borderId="0" xfId="2" applyNumberFormat="1" applyFont="1" applyFill="1"/>
    <xf numFmtId="164" fontId="1" fillId="2" borderId="0" xfId="2" applyFont="1" applyFill="1"/>
    <xf numFmtId="166" fontId="1" fillId="2" borderId="3" xfId="2" applyNumberFormat="1" applyFont="1" applyFill="1" applyBorder="1" applyAlignment="1">
      <alignment horizontal="right"/>
    </xf>
    <xf numFmtId="166" fontId="1" fillId="2" borderId="2" xfId="2" applyNumberFormat="1" applyFont="1" applyFill="1" applyBorder="1" applyAlignment="1">
      <alignment horizontal="right"/>
    </xf>
    <xf numFmtId="166" fontId="1" fillId="2" borderId="0" xfId="2" quotePrefix="1" applyNumberFormat="1" applyFont="1" applyFill="1" applyAlignment="1">
      <alignment horizontal="right"/>
    </xf>
    <xf numFmtId="166" fontId="0" fillId="0" borderId="0" xfId="2" applyNumberFormat="1" applyFont="1" applyBorder="1" applyAlignment="1">
      <alignment horizontal="right"/>
    </xf>
    <xf numFmtId="166" fontId="1" fillId="2" borderId="3" xfId="0" quotePrefix="1" applyNumberFormat="1" applyFont="1" applyFill="1" applyBorder="1" applyAlignment="1">
      <alignment horizontal="right"/>
    </xf>
    <xf numFmtId="170" fontId="24" fillId="2" borderId="0" xfId="0" applyNumberFormat="1" applyFont="1" applyFill="1" applyAlignment="1">
      <alignment horizontal="right"/>
    </xf>
    <xf numFmtId="166" fontId="25" fillId="2" borderId="0" xfId="0" applyNumberFormat="1" applyFont="1" applyFill="1" applyAlignment="1">
      <alignment horizontal="right"/>
    </xf>
    <xf numFmtId="170" fontId="0" fillId="0" borderId="0" xfId="0" applyNumberFormat="1"/>
    <xf numFmtId="170" fontId="1" fillId="2" borderId="21" xfId="0" applyNumberFormat="1" applyFont="1" applyFill="1" applyBorder="1" applyAlignment="1">
      <alignment horizontal="right"/>
    </xf>
    <xf numFmtId="170" fontId="8" fillId="0" borderId="0" xfId="0" applyNumberFormat="1" applyFont="1" applyAlignment="1">
      <alignment horizontal="right" wrapText="1"/>
    </xf>
    <xf numFmtId="170" fontId="0" fillId="0" borderId="0" xfId="0" applyNumberFormat="1" applyAlignment="1">
      <alignment horizontal="right"/>
    </xf>
    <xf numFmtId="170" fontId="0" fillId="0" borderId="3" xfId="0" applyNumberFormat="1" applyBorder="1" applyAlignment="1">
      <alignment horizontal="right"/>
    </xf>
    <xf numFmtId="170" fontId="0" fillId="0" borderId="2" xfId="0" applyNumberFormat="1" applyBorder="1" applyAlignment="1">
      <alignment horizontal="right"/>
    </xf>
    <xf numFmtId="170" fontId="0" fillId="0" borderId="2" xfId="0" applyNumberFormat="1" applyBorder="1"/>
    <xf numFmtId="166" fontId="1" fillId="2" borderId="5" xfId="0" applyNumberFormat="1" applyFont="1" applyFill="1" applyBorder="1"/>
    <xf numFmtId="166" fontId="1" fillId="2" borderId="6" xfId="0" applyNumberFormat="1" applyFont="1" applyFill="1" applyBorder="1"/>
    <xf numFmtId="166" fontId="1" fillId="2" borderId="7" xfId="0" applyNumberFormat="1" applyFont="1" applyFill="1" applyBorder="1"/>
    <xf numFmtId="166" fontId="1" fillId="2" borderId="10" xfId="0" applyNumberFormat="1" applyFont="1" applyFill="1" applyBorder="1"/>
    <xf numFmtId="166" fontId="1" fillId="2" borderId="11" xfId="0" applyNumberFormat="1" applyFont="1" applyFill="1" applyBorder="1"/>
    <xf numFmtId="170" fontId="1" fillId="2" borderId="6" xfId="0" applyNumberFormat="1" applyFont="1" applyFill="1" applyBorder="1"/>
    <xf numFmtId="170" fontId="1" fillId="2" borderId="3" xfId="0" applyNumberFormat="1" applyFont="1" applyFill="1" applyBorder="1"/>
    <xf numFmtId="170" fontId="1" fillId="2" borderId="4" xfId="0" applyNumberFormat="1" applyFont="1" applyFill="1" applyBorder="1"/>
    <xf numFmtId="170" fontId="1" fillId="2" borderId="5" xfId="0" applyNumberFormat="1" applyFont="1" applyFill="1" applyBorder="1"/>
    <xf numFmtId="170" fontId="1" fillId="2" borderId="7" xfId="0" applyNumberFormat="1" applyFont="1" applyFill="1" applyBorder="1"/>
    <xf numFmtId="170" fontId="1" fillId="2" borderId="8" xfId="0" applyNumberFormat="1" applyFont="1" applyFill="1" applyBorder="1"/>
    <xf numFmtId="170" fontId="1" fillId="2" borderId="0" xfId="0" applyNumberFormat="1" applyFont="1" applyFill="1"/>
    <xf numFmtId="170" fontId="1" fillId="2" borderId="9" xfId="0" applyNumberFormat="1" applyFont="1" applyFill="1" applyBorder="1"/>
    <xf numFmtId="170" fontId="1" fillId="2" borderId="12" xfId="0" applyNumberFormat="1" applyFont="1" applyFill="1" applyBorder="1"/>
    <xf numFmtId="0" fontId="1" fillId="0" borderId="12" xfId="0" applyFont="1" applyBorder="1" applyAlignment="1">
      <alignment horizontal="left" vertical="center"/>
    </xf>
    <xf numFmtId="166" fontId="1" fillId="2" borderId="4" xfId="0" quotePrefix="1" applyNumberFormat="1" applyFont="1" applyFill="1" applyBorder="1" applyAlignment="1">
      <alignment horizontal="right"/>
    </xf>
    <xf numFmtId="0" fontId="1" fillId="0" borderId="4" xfId="0" applyFont="1" applyBorder="1" applyAlignment="1">
      <alignment horizontal="left" vertical="center"/>
    </xf>
    <xf numFmtId="166" fontId="1" fillId="2" borderId="7" xfId="0" quotePrefix="1" applyNumberFormat="1" applyFont="1" applyFill="1" applyBorder="1" applyAlignment="1">
      <alignment horizontal="right"/>
    </xf>
    <xf numFmtId="166" fontId="1" fillId="2" borderId="6" xfId="0" quotePrefix="1" applyNumberFormat="1" applyFont="1" applyFill="1" applyBorder="1" applyAlignment="1">
      <alignment horizontal="right"/>
    </xf>
    <xf numFmtId="166" fontId="1" fillId="2" borderId="11" xfId="0" quotePrefix="1" applyNumberFormat="1" applyFont="1" applyFill="1" applyBorder="1" applyAlignment="1">
      <alignment horizontal="right"/>
    </xf>
    <xf numFmtId="166" fontId="1" fillId="2" borderId="10" xfId="0" quotePrefix="1" applyNumberFormat="1" applyFont="1" applyFill="1" applyBorder="1" applyAlignment="1">
      <alignment horizontal="right"/>
    </xf>
    <xf numFmtId="166" fontId="1" fillId="2" borderId="9" xfId="0" quotePrefix="1" applyNumberFormat="1" applyFont="1" applyFill="1" applyBorder="1" applyAlignment="1">
      <alignment horizontal="right"/>
    </xf>
    <xf numFmtId="0" fontId="1" fillId="0" borderId="0" xfId="0" applyFont="1" applyAlignment="1">
      <alignment vertical="center"/>
    </xf>
    <xf numFmtId="166" fontId="1" fillId="2" borderId="11" xfId="0" applyNumberFormat="1" applyFont="1" applyFill="1" applyBorder="1" applyAlignment="1">
      <alignment horizontal="right"/>
    </xf>
    <xf numFmtId="0" fontId="1" fillId="0" borderId="0" xfId="0" applyFont="1" applyAlignment="1">
      <alignment horizontal="left" vertical="center"/>
    </xf>
    <xf numFmtId="166" fontId="1" fillId="2" borderId="9" xfId="0" applyNumberFormat="1" applyFont="1" applyFill="1" applyBorder="1" applyAlignment="1">
      <alignment horizontal="right"/>
    </xf>
    <xf numFmtId="0" fontId="0" fillId="2" borderId="15" xfId="0" applyFill="1" applyBorder="1" applyAlignment="1">
      <alignment horizontal="right"/>
    </xf>
    <xf numFmtId="0" fontId="1" fillId="0" borderId="2" xfId="0" applyFont="1" applyBorder="1" applyAlignment="1">
      <alignment vertical="center"/>
    </xf>
    <xf numFmtId="166" fontId="1" fillId="2" borderId="8" xfId="0" applyNumberFormat="1" applyFont="1" applyFill="1" applyBorder="1"/>
    <xf numFmtId="166" fontId="1" fillId="2" borderId="9" xfId="0" applyNumberFormat="1" applyFont="1" applyFill="1" applyBorder="1"/>
    <xf numFmtId="166" fontId="1" fillId="2" borderId="8" xfId="0" quotePrefix="1" applyNumberFormat="1" applyFont="1" applyFill="1" applyBorder="1" applyAlignment="1">
      <alignment horizontal="right"/>
    </xf>
    <xf numFmtId="166" fontId="1" fillId="2" borderId="5" xfId="0" quotePrefix="1" applyNumberFormat="1" applyFont="1" applyFill="1" applyBorder="1" applyAlignment="1">
      <alignment horizontal="right"/>
    </xf>
    <xf numFmtId="0" fontId="26" fillId="0" borderId="15" xfId="0" applyFont="1" applyBorder="1"/>
    <xf numFmtId="10" fontId="0" fillId="0" borderId="0" xfId="0" applyNumberFormat="1"/>
    <xf numFmtId="0" fontId="27" fillId="0" borderId="0" xfId="0" applyFont="1"/>
    <xf numFmtId="0" fontId="0" fillId="0" borderId="0" xfId="0"/>
    <xf numFmtId="0" fontId="0" fillId="0" borderId="1" xfId="0" applyBorder="1" applyAlignment="1">
      <alignment horizontal="center"/>
    </xf>
    <xf numFmtId="0" fontId="1" fillId="0" borderId="2" xfId="0" applyFont="1" applyBorder="1" applyAlignment="1">
      <alignment horizontal="left"/>
    </xf>
    <xf numFmtId="0" fontId="0" fillId="0" borderId="15" xfId="0" applyBorder="1"/>
    <xf numFmtId="0" fontId="0" fillId="0" borderId="2" xfId="0" applyBorder="1"/>
    <xf numFmtId="0" fontId="1" fillId="0" borderId="1" xfId="0" applyFont="1" applyBorder="1" applyAlignment="1">
      <alignment horizontal="center"/>
    </xf>
    <xf numFmtId="49" fontId="1" fillId="0" borderId="1" xfId="0" applyNumberFormat="1" applyFont="1" applyBorder="1" applyAlignment="1">
      <alignment horizontal="center"/>
    </xf>
    <xf numFmtId="0" fontId="0" fillId="0" borderId="0" xfId="0" applyAlignment="1">
      <alignment horizontal="left"/>
    </xf>
    <xf numFmtId="0" fontId="10" fillId="0" borderId="15" xfId="0" applyFont="1" applyBorder="1" applyAlignment="1">
      <alignment horizontal="left"/>
    </xf>
    <xf numFmtId="0" fontId="0" fillId="0" borderId="0" xfId="0" applyAlignment="1">
      <alignment horizontal="center"/>
    </xf>
    <xf numFmtId="0" fontId="5" fillId="0" borderId="15" xfId="0" applyFont="1" applyBorder="1" applyAlignment="1">
      <alignment horizontal="left"/>
    </xf>
    <xf numFmtId="0" fontId="0" fillId="0" borderId="0" xfId="0" applyAlignment="1">
      <alignment horizontal="left" wrapText="1"/>
    </xf>
    <xf numFmtId="0" fontId="0" fillId="0" borderId="4" xfId="0" applyBorder="1" applyAlignment="1">
      <alignment horizontal="left"/>
    </xf>
    <xf numFmtId="0" fontId="10" fillId="0" borderId="15" xfId="0" applyFont="1" applyBorder="1" applyAlignment="1">
      <alignment horizontal="left" vertical="center" wrapText="1"/>
    </xf>
    <xf numFmtId="0" fontId="10" fillId="0" borderId="15" xfId="0" applyFont="1" applyBorder="1" applyAlignment="1">
      <alignment horizontal="left" vertical="center"/>
    </xf>
    <xf numFmtId="0" fontId="10" fillId="0" borderId="0" xfId="0" applyFont="1" applyAlignment="1">
      <alignment horizontal="left" vertical="center"/>
    </xf>
    <xf numFmtId="0" fontId="4" fillId="0" borderId="15" xfId="0" applyFont="1" applyBorder="1"/>
    <xf numFmtId="0" fontId="5" fillId="0" borderId="0" xfId="0" applyFont="1"/>
    <xf numFmtId="0" fontId="1" fillId="0" borderId="0" xfId="0" applyFont="1"/>
    <xf numFmtId="0" fontId="0" fillId="0" borderId="2" xfId="0" applyBorder="1" applyAlignment="1">
      <alignment horizontal="center"/>
    </xf>
    <xf numFmtId="10" fontId="0" fillId="0" borderId="0" xfId="1" applyNumberFormat="1" applyFont="1"/>
    <xf numFmtId="10" fontId="0" fillId="0" borderId="2" xfId="1" applyNumberFormat="1" applyFont="1" applyBorder="1"/>
    <xf numFmtId="0" fontId="0" fillId="0" borderId="0" xfId="0" applyAlignment="1">
      <alignment wrapText="1"/>
    </xf>
    <xf numFmtId="0" fontId="1" fillId="0" borderId="0" xfId="0" applyFont="1" applyAlignment="1">
      <alignment horizontal="center" wrapText="1"/>
    </xf>
    <xf numFmtId="0" fontId="1" fillId="0" borderId="0" xfId="0" applyFont="1" applyAlignment="1">
      <alignment horizontal="center"/>
    </xf>
    <xf numFmtId="0" fontId="0" fillId="0" borderId="3" xfId="0" applyBorder="1"/>
    <xf numFmtId="0" fontId="0" fillId="0" borderId="12" xfId="0" applyBorder="1"/>
    <xf numFmtId="0" fontId="4" fillId="0" borderId="0" xfId="0" applyFont="1"/>
    <xf numFmtId="0" fontId="1" fillId="0" borderId="15" xfId="0" applyFont="1" applyBorder="1"/>
    <xf numFmtId="0" fontId="1" fillId="0" borderId="12" xfId="0" applyFont="1" applyBorder="1"/>
    <xf numFmtId="0" fontId="1" fillId="0" borderId="3" xfId="0" applyFont="1" applyBorder="1"/>
    <xf numFmtId="0" fontId="0" fillId="0" borderId="4" xfId="0" applyBorder="1"/>
  </cellXfs>
  <cellStyles count="3">
    <cellStyle name="Comma" xfId="2" builtinId="3"/>
    <cellStyle name="Normal" xfId="0" builtinId="0"/>
    <cellStyle name="Percent" xfId="1" builtinId="5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26" Type="http://schemas.openxmlformats.org/officeDocument/2006/relationships/worksheet" Target="worksheets/sheet26.xml"/><Relationship Id="rId117" Type="http://schemas.openxmlformats.org/officeDocument/2006/relationships/theme" Target="theme/theme1.xml"/><Relationship Id="rId21" Type="http://schemas.openxmlformats.org/officeDocument/2006/relationships/worksheet" Target="worksheets/sheet21.xml"/><Relationship Id="rId42" Type="http://schemas.openxmlformats.org/officeDocument/2006/relationships/worksheet" Target="worksheets/sheet42.xml"/><Relationship Id="rId47" Type="http://schemas.openxmlformats.org/officeDocument/2006/relationships/worksheet" Target="worksheets/sheet47.xml"/><Relationship Id="rId63" Type="http://schemas.openxmlformats.org/officeDocument/2006/relationships/worksheet" Target="worksheets/sheet63.xml"/><Relationship Id="rId68" Type="http://schemas.openxmlformats.org/officeDocument/2006/relationships/worksheet" Target="worksheets/sheet68.xml"/><Relationship Id="rId84" Type="http://schemas.openxmlformats.org/officeDocument/2006/relationships/worksheet" Target="worksheets/sheet84.xml"/><Relationship Id="rId89" Type="http://schemas.openxmlformats.org/officeDocument/2006/relationships/worksheet" Target="worksheets/sheet89.xml"/><Relationship Id="rId112" Type="http://schemas.openxmlformats.org/officeDocument/2006/relationships/worksheet" Target="worksheets/sheet112.xml"/><Relationship Id="rId16" Type="http://schemas.openxmlformats.org/officeDocument/2006/relationships/worksheet" Target="worksheets/sheet16.xml"/><Relationship Id="rId107" Type="http://schemas.openxmlformats.org/officeDocument/2006/relationships/worksheet" Target="worksheets/sheet107.xml"/><Relationship Id="rId11" Type="http://schemas.openxmlformats.org/officeDocument/2006/relationships/worksheet" Target="worksheets/sheet11.xml"/><Relationship Id="rId32" Type="http://schemas.openxmlformats.org/officeDocument/2006/relationships/worksheet" Target="worksheets/sheet32.xml"/><Relationship Id="rId37" Type="http://schemas.openxmlformats.org/officeDocument/2006/relationships/worksheet" Target="worksheets/sheet37.xml"/><Relationship Id="rId53" Type="http://schemas.openxmlformats.org/officeDocument/2006/relationships/worksheet" Target="worksheets/sheet53.xml"/><Relationship Id="rId58" Type="http://schemas.openxmlformats.org/officeDocument/2006/relationships/worksheet" Target="worksheets/sheet58.xml"/><Relationship Id="rId74" Type="http://schemas.openxmlformats.org/officeDocument/2006/relationships/worksheet" Target="worksheets/sheet74.xml"/><Relationship Id="rId79" Type="http://schemas.openxmlformats.org/officeDocument/2006/relationships/worksheet" Target="worksheets/sheet79.xml"/><Relationship Id="rId102" Type="http://schemas.openxmlformats.org/officeDocument/2006/relationships/worksheet" Target="worksheets/sheet102.xml"/><Relationship Id="rId5" Type="http://schemas.openxmlformats.org/officeDocument/2006/relationships/worksheet" Target="worksheets/sheet5.xml"/><Relationship Id="rId90" Type="http://schemas.openxmlformats.org/officeDocument/2006/relationships/worksheet" Target="worksheets/sheet90.xml"/><Relationship Id="rId95" Type="http://schemas.openxmlformats.org/officeDocument/2006/relationships/worksheet" Target="worksheets/sheet95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43" Type="http://schemas.openxmlformats.org/officeDocument/2006/relationships/worksheet" Target="worksheets/sheet43.xml"/><Relationship Id="rId48" Type="http://schemas.openxmlformats.org/officeDocument/2006/relationships/worksheet" Target="worksheets/sheet48.xml"/><Relationship Id="rId64" Type="http://schemas.openxmlformats.org/officeDocument/2006/relationships/worksheet" Target="worksheets/sheet64.xml"/><Relationship Id="rId69" Type="http://schemas.openxmlformats.org/officeDocument/2006/relationships/worksheet" Target="worksheets/sheet69.xml"/><Relationship Id="rId113" Type="http://schemas.openxmlformats.org/officeDocument/2006/relationships/worksheet" Target="worksheets/sheet113.xml"/><Relationship Id="rId118" Type="http://schemas.openxmlformats.org/officeDocument/2006/relationships/styles" Target="styles.xml"/><Relationship Id="rId80" Type="http://schemas.openxmlformats.org/officeDocument/2006/relationships/worksheet" Target="worksheets/sheet80.xml"/><Relationship Id="rId85" Type="http://schemas.openxmlformats.org/officeDocument/2006/relationships/worksheet" Target="worksheets/sheet85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33" Type="http://schemas.openxmlformats.org/officeDocument/2006/relationships/worksheet" Target="worksheets/sheet33.xml"/><Relationship Id="rId38" Type="http://schemas.openxmlformats.org/officeDocument/2006/relationships/worksheet" Target="worksheets/sheet38.xml"/><Relationship Id="rId59" Type="http://schemas.openxmlformats.org/officeDocument/2006/relationships/worksheet" Target="worksheets/sheet59.xml"/><Relationship Id="rId103" Type="http://schemas.openxmlformats.org/officeDocument/2006/relationships/worksheet" Target="worksheets/sheet103.xml"/><Relationship Id="rId108" Type="http://schemas.openxmlformats.org/officeDocument/2006/relationships/worksheet" Target="worksheets/sheet108.xml"/><Relationship Id="rId54" Type="http://schemas.openxmlformats.org/officeDocument/2006/relationships/worksheet" Target="worksheets/sheet54.xml"/><Relationship Id="rId70" Type="http://schemas.openxmlformats.org/officeDocument/2006/relationships/worksheet" Target="worksheets/sheet70.xml"/><Relationship Id="rId75" Type="http://schemas.openxmlformats.org/officeDocument/2006/relationships/worksheet" Target="worksheets/sheet75.xml"/><Relationship Id="rId91" Type="http://schemas.openxmlformats.org/officeDocument/2006/relationships/worksheet" Target="worksheets/sheet91.xml"/><Relationship Id="rId96" Type="http://schemas.openxmlformats.org/officeDocument/2006/relationships/worksheet" Target="worksheets/sheet96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49" Type="http://schemas.openxmlformats.org/officeDocument/2006/relationships/worksheet" Target="worksheets/sheet49.xml"/><Relationship Id="rId114" Type="http://schemas.openxmlformats.org/officeDocument/2006/relationships/worksheet" Target="worksheets/sheet114.xml"/><Relationship Id="rId119" Type="http://schemas.openxmlformats.org/officeDocument/2006/relationships/sharedStrings" Target="sharedStrings.xml"/><Relationship Id="rId10" Type="http://schemas.openxmlformats.org/officeDocument/2006/relationships/worksheet" Target="worksheets/sheet10.xml"/><Relationship Id="rId31" Type="http://schemas.openxmlformats.org/officeDocument/2006/relationships/worksheet" Target="worksheets/sheet31.xml"/><Relationship Id="rId44" Type="http://schemas.openxmlformats.org/officeDocument/2006/relationships/worksheet" Target="worksheets/sheet44.xml"/><Relationship Id="rId52" Type="http://schemas.openxmlformats.org/officeDocument/2006/relationships/worksheet" Target="worksheets/sheet52.xml"/><Relationship Id="rId60" Type="http://schemas.openxmlformats.org/officeDocument/2006/relationships/worksheet" Target="worksheets/sheet60.xml"/><Relationship Id="rId65" Type="http://schemas.openxmlformats.org/officeDocument/2006/relationships/worksheet" Target="worksheets/sheet65.xml"/><Relationship Id="rId73" Type="http://schemas.openxmlformats.org/officeDocument/2006/relationships/worksheet" Target="worksheets/sheet73.xml"/><Relationship Id="rId78" Type="http://schemas.openxmlformats.org/officeDocument/2006/relationships/worksheet" Target="worksheets/sheet78.xml"/><Relationship Id="rId81" Type="http://schemas.openxmlformats.org/officeDocument/2006/relationships/worksheet" Target="worksheets/sheet81.xml"/><Relationship Id="rId86" Type="http://schemas.openxmlformats.org/officeDocument/2006/relationships/worksheet" Target="worksheets/sheet86.xml"/><Relationship Id="rId94" Type="http://schemas.openxmlformats.org/officeDocument/2006/relationships/worksheet" Target="worksheets/sheet94.xml"/><Relationship Id="rId99" Type="http://schemas.openxmlformats.org/officeDocument/2006/relationships/worksheet" Target="worksheets/sheet99.xml"/><Relationship Id="rId101" Type="http://schemas.openxmlformats.org/officeDocument/2006/relationships/worksheet" Target="worksheets/sheet10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9" Type="http://schemas.openxmlformats.org/officeDocument/2006/relationships/worksheet" Target="worksheets/sheet39.xml"/><Relationship Id="rId109" Type="http://schemas.openxmlformats.org/officeDocument/2006/relationships/worksheet" Target="worksheets/sheet109.xml"/><Relationship Id="rId34" Type="http://schemas.openxmlformats.org/officeDocument/2006/relationships/worksheet" Target="worksheets/sheet34.xml"/><Relationship Id="rId50" Type="http://schemas.openxmlformats.org/officeDocument/2006/relationships/worksheet" Target="worksheets/sheet50.xml"/><Relationship Id="rId55" Type="http://schemas.openxmlformats.org/officeDocument/2006/relationships/worksheet" Target="worksheets/sheet55.xml"/><Relationship Id="rId76" Type="http://schemas.openxmlformats.org/officeDocument/2006/relationships/worksheet" Target="worksheets/sheet76.xml"/><Relationship Id="rId97" Type="http://schemas.openxmlformats.org/officeDocument/2006/relationships/worksheet" Target="worksheets/sheet97.xml"/><Relationship Id="rId104" Type="http://schemas.openxmlformats.org/officeDocument/2006/relationships/worksheet" Target="worksheets/sheet104.xml"/><Relationship Id="rId120" Type="http://schemas.openxmlformats.org/officeDocument/2006/relationships/calcChain" Target="calcChain.xml"/><Relationship Id="rId7" Type="http://schemas.openxmlformats.org/officeDocument/2006/relationships/worksheet" Target="worksheets/sheet7.xml"/><Relationship Id="rId71" Type="http://schemas.openxmlformats.org/officeDocument/2006/relationships/worksheet" Target="worksheets/sheet71.xml"/><Relationship Id="rId92" Type="http://schemas.openxmlformats.org/officeDocument/2006/relationships/worksheet" Target="worksheets/sheet92.xml"/><Relationship Id="rId2" Type="http://schemas.openxmlformats.org/officeDocument/2006/relationships/worksheet" Target="worksheets/sheet2.xml"/><Relationship Id="rId29" Type="http://schemas.openxmlformats.org/officeDocument/2006/relationships/worksheet" Target="worksheets/sheet29.xml"/><Relationship Id="rId24" Type="http://schemas.openxmlformats.org/officeDocument/2006/relationships/worksheet" Target="worksheets/sheet24.xml"/><Relationship Id="rId40" Type="http://schemas.openxmlformats.org/officeDocument/2006/relationships/worksheet" Target="worksheets/sheet40.xml"/><Relationship Id="rId45" Type="http://schemas.openxmlformats.org/officeDocument/2006/relationships/worksheet" Target="worksheets/sheet45.xml"/><Relationship Id="rId66" Type="http://schemas.openxmlformats.org/officeDocument/2006/relationships/worksheet" Target="worksheets/sheet66.xml"/><Relationship Id="rId87" Type="http://schemas.openxmlformats.org/officeDocument/2006/relationships/worksheet" Target="worksheets/sheet87.xml"/><Relationship Id="rId110" Type="http://schemas.openxmlformats.org/officeDocument/2006/relationships/worksheet" Target="worksheets/sheet110.xml"/><Relationship Id="rId115" Type="http://schemas.openxmlformats.org/officeDocument/2006/relationships/worksheet" Target="worksheets/sheet115.xml"/><Relationship Id="rId61" Type="http://schemas.openxmlformats.org/officeDocument/2006/relationships/worksheet" Target="worksheets/sheet61.xml"/><Relationship Id="rId82" Type="http://schemas.openxmlformats.org/officeDocument/2006/relationships/worksheet" Target="worksheets/sheet82.xml"/><Relationship Id="rId19" Type="http://schemas.openxmlformats.org/officeDocument/2006/relationships/worksheet" Target="worksheets/sheet19.xml"/><Relationship Id="rId14" Type="http://schemas.openxmlformats.org/officeDocument/2006/relationships/worksheet" Target="worksheets/sheet14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56" Type="http://schemas.openxmlformats.org/officeDocument/2006/relationships/worksheet" Target="worksheets/sheet56.xml"/><Relationship Id="rId77" Type="http://schemas.openxmlformats.org/officeDocument/2006/relationships/worksheet" Target="worksheets/sheet77.xml"/><Relationship Id="rId100" Type="http://schemas.openxmlformats.org/officeDocument/2006/relationships/worksheet" Target="worksheets/sheet100.xml"/><Relationship Id="rId105" Type="http://schemas.openxmlformats.org/officeDocument/2006/relationships/worksheet" Target="worksheets/sheet105.xml"/><Relationship Id="rId8" Type="http://schemas.openxmlformats.org/officeDocument/2006/relationships/worksheet" Target="worksheets/sheet8.xml"/><Relationship Id="rId51" Type="http://schemas.openxmlformats.org/officeDocument/2006/relationships/worksheet" Target="worksheets/sheet51.xml"/><Relationship Id="rId72" Type="http://schemas.openxmlformats.org/officeDocument/2006/relationships/worksheet" Target="worksheets/sheet72.xml"/><Relationship Id="rId93" Type="http://schemas.openxmlformats.org/officeDocument/2006/relationships/worksheet" Target="worksheets/sheet93.xml"/><Relationship Id="rId98" Type="http://schemas.openxmlformats.org/officeDocument/2006/relationships/worksheet" Target="worksheets/sheet98.xml"/><Relationship Id="rId3" Type="http://schemas.openxmlformats.org/officeDocument/2006/relationships/worksheet" Target="worksheets/sheet3.xml"/><Relationship Id="rId25" Type="http://schemas.openxmlformats.org/officeDocument/2006/relationships/worksheet" Target="worksheets/sheet25.xml"/><Relationship Id="rId46" Type="http://schemas.openxmlformats.org/officeDocument/2006/relationships/worksheet" Target="worksheets/sheet46.xml"/><Relationship Id="rId67" Type="http://schemas.openxmlformats.org/officeDocument/2006/relationships/worksheet" Target="worksheets/sheet67.xml"/><Relationship Id="rId116" Type="http://schemas.openxmlformats.org/officeDocument/2006/relationships/worksheet" Target="worksheets/sheet116.xml"/><Relationship Id="rId20" Type="http://schemas.openxmlformats.org/officeDocument/2006/relationships/worksheet" Target="worksheets/sheet20.xml"/><Relationship Id="rId41" Type="http://schemas.openxmlformats.org/officeDocument/2006/relationships/worksheet" Target="worksheets/sheet41.xml"/><Relationship Id="rId62" Type="http://schemas.openxmlformats.org/officeDocument/2006/relationships/worksheet" Target="worksheets/sheet62.xml"/><Relationship Id="rId83" Type="http://schemas.openxmlformats.org/officeDocument/2006/relationships/worksheet" Target="worksheets/sheet83.xml"/><Relationship Id="rId88" Type="http://schemas.openxmlformats.org/officeDocument/2006/relationships/worksheet" Target="worksheets/sheet88.xml"/><Relationship Id="rId111" Type="http://schemas.openxmlformats.org/officeDocument/2006/relationships/worksheet" Target="worksheets/sheet111.xml"/><Relationship Id="rId15" Type="http://schemas.openxmlformats.org/officeDocument/2006/relationships/worksheet" Target="worksheets/sheet15.xml"/><Relationship Id="rId36" Type="http://schemas.openxmlformats.org/officeDocument/2006/relationships/worksheet" Target="worksheets/sheet36.xml"/><Relationship Id="rId57" Type="http://schemas.openxmlformats.org/officeDocument/2006/relationships/worksheet" Target="worksheets/sheet57.xml"/><Relationship Id="rId106" Type="http://schemas.openxmlformats.org/officeDocument/2006/relationships/worksheet" Target="worksheets/sheet106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pn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pn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png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7.png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8.png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9.png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.png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.png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.png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3.png"/></Relationships>
</file>

<file path=xl/drawings/_rels/drawing1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4.png"/></Relationships>
</file>

<file path=xl/drawings/_rels/drawing1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5.png"/></Relationships>
</file>

<file path=xl/drawings/_rels/drawing1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6.pn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9.png"/><Relationship Id="rId2" Type="http://schemas.openxmlformats.org/officeDocument/2006/relationships/image" Target="../media/image18.png"/><Relationship Id="rId1" Type="http://schemas.openxmlformats.org/officeDocument/2006/relationships/image" Target="../media/image17.png"/></Relationships>
</file>

<file path=xl/drawings/_rels/drawing18.xml.rels><?xml version="1.0" encoding="UTF-8" standalone="yes"?>
<Relationships xmlns="http://schemas.openxmlformats.org/package/2006/relationships"><Relationship Id="rId1" Type="http://schemas.openxmlformats.org/officeDocument/2006/relationships/image" Target="../media/image20.png"/></Relationships>
</file>

<file path=xl/drawings/_rels/drawing19.xml.rels><?xml version="1.0" encoding="UTF-8" standalone="yes"?>
<Relationships xmlns="http://schemas.openxmlformats.org/package/2006/relationships"><Relationship Id="rId1" Type="http://schemas.openxmlformats.org/officeDocument/2006/relationships/image" Target="../media/image21.png"/></Relationships>
</file>

<file path=xl/drawings/_rels/drawing20.xml.rels><?xml version="1.0" encoding="UTF-8" standalone="yes"?>
<Relationships xmlns="http://schemas.openxmlformats.org/package/2006/relationships"><Relationship Id="rId1" Type="http://schemas.openxmlformats.org/officeDocument/2006/relationships/image" Target="../media/image22.png"/></Relationships>
</file>

<file path=xl/drawings/_rels/drawing21.xml.rels><?xml version="1.0" encoding="UTF-8" standalone="yes"?>
<Relationships xmlns="http://schemas.openxmlformats.org/package/2006/relationships"><Relationship Id="rId1" Type="http://schemas.openxmlformats.org/officeDocument/2006/relationships/image" Target="../media/image23.png"/></Relationships>
</file>

<file path=xl/drawings/_rels/drawing2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4.png"/></Relationships>
</file>

<file path=xl/drawings/_rels/drawing23.xml.rels><?xml version="1.0" encoding="UTF-8" standalone="yes"?>
<Relationships xmlns="http://schemas.openxmlformats.org/package/2006/relationships"><Relationship Id="rId1" Type="http://schemas.openxmlformats.org/officeDocument/2006/relationships/image" Target="../media/image25.png"/></Relationships>
</file>

<file path=xl/drawings/_rels/drawing24.xml.rels><?xml version="1.0" encoding="UTF-8" standalone="yes"?>
<Relationships xmlns="http://schemas.openxmlformats.org/package/2006/relationships"><Relationship Id="rId1" Type="http://schemas.openxmlformats.org/officeDocument/2006/relationships/image" Target="../media/image26.png"/></Relationships>
</file>

<file path=xl/drawings/_rels/drawing25.xml.rels><?xml version="1.0" encoding="UTF-8" standalone="yes"?>
<Relationships xmlns="http://schemas.openxmlformats.org/package/2006/relationships"><Relationship Id="rId1" Type="http://schemas.openxmlformats.org/officeDocument/2006/relationships/image" Target="../media/image27.png"/></Relationships>
</file>

<file path=xl/drawings/_rels/drawing26.xml.rels><?xml version="1.0" encoding="UTF-8" standalone="yes"?>
<Relationships xmlns="http://schemas.openxmlformats.org/package/2006/relationships"><Relationship Id="rId2" Type="http://schemas.openxmlformats.org/officeDocument/2006/relationships/image" Target="../media/image29.png"/><Relationship Id="rId1" Type="http://schemas.openxmlformats.org/officeDocument/2006/relationships/image" Target="../media/image28.png"/></Relationships>
</file>

<file path=xl/drawings/_rels/drawing27.xml.rels><?xml version="1.0" encoding="UTF-8" standalone="yes"?>
<Relationships xmlns="http://schemas.openxmlformats.org/package/2006/relationships"><Relationship Id="rId2" Type="http://schemas.openxmlformats.org/officeDocument/2006/relationships/image" Target="../media/image31.png"/><Relationship Id="rId1" Type="http://schemas.openxmlformats.org/officeDocument/2006/relationships/image" Target="../media/image30.png"/></Relationships>
</file>

<file path=xl/drawings/_rels/drawing28.xml.rels><?xml version="1.0" encoding="UTF-8" standalone="yes"?>
<Relationships xmlns="http://schemas.openxmlformats.org/package/2006/relationships"><Relationship Id="rId2" Type="http://schemas.openxmlformats.org/officeDocument/2006/relationships/image" Target="../media/image33.png"/><Relationship Id="rId1" Type="http://schemas.openxmlformats.org/officeDocument/2006/relationships/image" Target="../media/image32.png"/></Relationships>
</file>

<file path=xl/drawings/_rels/drawing29.xml.rels><?xml version="1.0" encoding="UTF-8" standalone="yes"?>
<Relationships xmlns="http://schemas.openxmlformats.org/package/2006/relationships"><Relationship Id="rId2" Type="http://schemas.openxmlformats.org/officeDocument/2006/relationships/image" Target="../media/image35.png"/><Relationship Id="rId1" Type="http://schemas.openxmlformats.org/officeDocument/2006/relationships/image" Target="../media/image34.png"/></Relationships>
</file>

<file path=xl/drawings/_rels/drawing30.xml.rels><?xml version="1.0" encoding="UTF-8" standalone="yes"?>
<Relationships xmlns="http://schemas.openxmlformats.org/package/2006/relationships"><Relationship Id="rId2" Type="http://schemas.openxmlformats.org/officeDocument/2006/relationships/image" Target="../media/image37.png"/><Relationship Id="rId1" Type="http://schemas.openxmlformats.org/officeDocument/2006/relationships/image" Target="../media/image36.png"/></Relationships>
</file>

<file path=xl/drawings/_rels/drawing31.xml.rels><?xml version="1.0" encoding="UTF-8" standalone="yes"?>
<Relationships xmlns="http://schemas.openxmlformats.org/package/2006/relationships"><Relationship Id="rId2" Type="http://schemas.openxmlformats.org/officeDocument/2006/relationships/image" Target="../media/image39.png"/><Relationship Id="rId1" Type="http://schemas.openxmlformats.org/officeDocument/2006/relationships/image" Target="../media/image38.png"/></Relationships>
</file>

<file path=xl/drawings/_rels/drawing32.xml.rels><?xml version="1.0" encoding="UTF-8" standalone="yes"?>
<Relationships xmlns="http://schemas.openxmlformats.org/package/2006/relationships"><Relationship Id="rId2" Type="http://schemas.openxmlformats.org/officeDocument/2006/relationships/image" Target="../media/image41.png"/><Relationship Id="rId1" Type="http://schemas.openxmlformats.org/officeDocument/2006/relationships/image" Target="../media/image40.png"/></Relationships>
</file>

<file path=xl/drawings/_rels/drawing33.xml.rels><?xml version="1.0" encoding="UTF-8" standalone="yes"?>
<Relationships xmlns="http://schemas.openxmlformats.org/package/2006/relationships"><Relationship Id="rId1" Type="http://schemas.openxmlformats.org/officeDocument/2006/relationships/image" Target="../media/image42.png"/></Relationships>
</file>

<file path=xl/drawings/_rels/drawing34.xml.rels><?xml version="1.0" encoding="UTF-8" standalone="yes"?>
<Relationships xmlns="http://schemas.openxmlformats.org/package/2006/relationships"><Relationship Id="rId1" Type="http://schemas.openxmlformats.org/officeDocument/2006/relationships/image" Target="../media/image43.png"/></Relationships>
</file>

<file path=xl/drawings/_rels/drawing35.xml.rels><?xml version="1.0" encoding="UTF-8" standalone="yes"?>
<Relationships xmlns="http://schemas.openxmlformats.org/package/2006/relationships"><Relationship Id="rId1" Type="http://schemas.openxmlformats.org/officeDocument/2006/relationships/image" Target="../media/image44.png"/></Relationships>
</file>

<file path=xl/drawings/_rels/drawing3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7.png"/><Relationship Id="rId2" Type="http://schemas.openxmlformats.org/officeDocument/2006/relationships/image" Target="../media/image46.png"/><Relationship Id="rId1" Type="http://schemas.openxmlformats.org/officeDocument/2006/relationships/image" Target="../media/image45.png"/></Relationships>
</file>

<file path=xl/drawings/_rels/drawing37.xml.rels><?xml version="1.0" encoding="UTF-8" standalone="yes"?>
<Relationships xmlns="http://schemas.openxmlformats.org/package/2006/relationships"><Relationship Id="rId3" Type="http://schemas.openxmlformats.org/officeDocument/2006/relationships/image" Target="../media/image50.png"/><Relationship Id="rId2" Type="http://schemas.openxmlformats.org/officeDocument/2006/relationships/image" Target="../media/image49.png"/><Relationship Id="rId1" Type="http://schemas.openxmlformats.org/officeDocument/2006/relationships/image" Target="../media/image48.png"/></Relationships>
</file>

<file path=xl/drawings/_rels/drawing38.xml.rels><?xml version="1.0" encoding="UTF-8" standalone="yes"?>
<Relationships xmlns="http://schemas.openxmlformats.org/package/2006/relationships"><Relationship Id="rId1" Type="http://schemas.openxmlformats.org/officeDocument/2006/relationships/image" Target="../media/image51.png"/></Relationships>
</file>

<file path=xl/drawings/_rels/drawing39.xml.rels><?xml version="1.0" encoding="UTF-8" standalone="yes"?>
<Relationships xmlns="http://schemas.openxmlformats.org/package/2006/relationships"><Relationship Id="rId1" Type="http://schemas.openxmlformats.org/officeDocument/2006/relationships/image" Target="../media/image52.png"/></Relationships>
</file>

<file path=xl/drawings/_rels/drawing40.xml.rels><?xml version="1.0" encoding="UTF-8" standalone="yes"?>
<Relationships xmlns="http://schemas.openxmlformats.org/package/2006/relationships"><Relationship Id="rId1" Type="http://schemas.openxmlformats.org/officeDocument/2006/relationships/image" Target="../media/image53.png"/></Relationships>
</file>

<file path=xl/drawings/_rels/drawing41.xml.rels><?xml version="1.0" encoding="UTF-8" standalone="yes"?>
<Relationships xmlns="http://schemas.openxmlformats.org/package/2006/relationships"><Relationship Id="rId1" Type="http://schemas.openxmlformats.org/officeDocument/2006/relationships/image" Target="../media/image54.png"/></Relationships>
</file>

<file path=xl/drawings/_rels/drawing42.xml.rels><?xml version="1.0" encoding="UTF-8" standalone="yes"?>
<Relationships xmlns="http://schemas.openxmlformats.org/package/2006/relationships"><Relationship Id="rId1" Type="http://schemas.openxmlformats.org/officeDocument/2006/relationships/image" Target="../media/image55.png"/></Relationships>
</file>

<file path=xl/drawings/_rels/drawing43.xml.rels><?xml version="1.0" encoding="UTF-8" standalone="yes"?>
<Relationships xmlns="http://schemas.openxmlformats.org/package/2006/relationships"><Relationship Id="rId1" Type="http://schemas.openxmlformats.org/officeDocument/2006/relationships/image" Target="../media/image56.png"/></Relationships>
</file>

<file path=xl/drawings/_rels/drawing44.xml.rels><?xml version="1.0" encoding="UTF-8" standalone="yes"?>
<Relationships xmlns="http://schemas.openxmlformats.org/package/2006/relationships"><Relationship Id="rId1" Type="http://schemas.openxmlformats.org/officeDocument/2006/relationships/image" Target="../media/image57.png"/></Relationships>
</file>

<file path=xl/drawings/_rels/drawing45.xml.rels><?xml version="1.0" encoding="UTF-8" standalone="yes"?>
<Relationships xmlns="http://schemas.openxmlformats.org/package/2006/relationships"><Relationship Id="rId1" Type="http://schemas.openxmlformats.org/officeDocument/2006/relationships/image" Target="../media/image58.png"/></Relationships>
</file>

<file path=xl/drawings/_rels/drawing46.xml.rels><?xml version="1.0" encoding="UTF-8" standalone="yes"?>
<Relationships xmlns="http://schemas.openxmlformats.org/package/2006/relationships"><Relationship Id="rId1" Type="http://schemas.openxmlformats.org/officeDocument/2006/relationships/image" Target="../media/image59.png"/></Relationships>
</file>

<file path=xl/drawings/_rels/drawing47.xml.rels><?xml version="1.0" encoding="UTF-8" standalone="yes"?>
<Relationships xmlns="http://schemas.openxmlformats.org/package/2006/relationships"><Relationship Id="rId1" Type="http://schemas.openxmlformats.org/officeDocument/2006/relationships/image" Target="../media/image60.png"/></Relationships>
</file>

<file path=xl/drawings/_rels/drawing48.xml.rels><?xml version="1.0" encoding="UTF-8" standalone="yes"?>
<Relationships xmlns="http://schemas.openxmlformats.org/package/2006/relationships"><Relationship Id="rId1" Type="http://schemas.openxmlformats.org/officeDocument/2006/relationships/image" Target="../media/image61.png"/></Relationships>
</file>

<file path=xl/drawings/_rels/drawing49.xml.rels><?xml version="1.0" encoding="UTF-8" standalone="yes"?>
<Relationships xmlns="http://schemas.openxmlformats.org/package/2006/relationships"><Relationship Id="rId1" Type="http://schemas.openxmlformats.org/officeDocument/2006/relationships/image" Target="../media/image62.png"/></Relationships>
</file>

<file path=xl/drawings/_rels/drawing50.xml.rels><?xml version="1.0" encoding="UTF-8" standalone="yes"?>
<Relationships xmlns="http://schemas.openxmlformats.org/package/2006/relationships"><Relationship Id="rId1" Type="http://schemas.openxmlformats.org/officeDocument/2006/relationships/image" Target="../media/image63.png"/></Relationships>
</file>

<file path=xl/drawings/_rels/drawing51.xml.rels><?xml version="1.0" encoding="UTF-8" standalone="yes"?>
<Relationships xmlns="http://schemas.openxmlformats.org/package/2006/relationships"><Relationship Id="rId2" Type="http://schemas.openxmlformats.org/officeDocument/2006/relationships/image" Target="../media/image65.png"/><Relationship Id="rId1" Type="http://schemas.openxmlformats.org/officeDocument/2006/relationships/image" Target="../media/image64.png"/></Relationships>
</file>

<file path=xl/drawings/_rels/drawing52.xml.rels><?xml version="1.0" encoding="UTF-8" standalone="yes"?>
<Relationships xmlns="http://schemas.openxmlformats.org/package/2006/relationships"><Relationship Id="rId2" Type="http://schemas.openxmlformats.org/officeDocument/2006/relationships/image" Target="../media/image67.png"/><Relationship Id="rId1" Type="http://schemas.openxmlformats.org/officeDocument/2006/relationships/image" Target="../media/image66.png"/></Relationships>
</file>

<file path=xl/drawings/_rels/drawing53.xml.rels><?xml version="1.0" encoding="UTF-8" standalone="yes"?>
<Relationships xmlns="http://schemas.openxmlformats.org/package/2006/relationships"><Relationship Id="rId2" Type="http://schemas.openxmlformats.org/officeDocument/2006/relationships/image" Target="../media/image69.png"/><Relationship Id="rId1" Type="http://schemas.openxmlformats.org/officeDocument/2006/relationships/image" Target="../media/image68.png"/></Relationships>
</file>

<file path=xl/drawings/_rels/drawing54.xml.rels><?xml version="1.0" encoding="UTF-8" standalone="yes"?>
<Relationships xmlns="http://schemas.openxmlformats.org/package/2006/relationships"><Relationship Id="rId2" Type="http://schemas.openxmlformats.org/officeDocument/2006/relationships/image" Target="../media/image71.png"/><Relationship Id="rId1" Type="http://schemas.openxmlformats.org/officeDocument/2006/relationships/image" Target="../media/image70.png"/></Relationships>
</file>

<file path=xl/drawings/_rels/drawing55.xml.rels><?xml version="1.0" encoding="UTF-8" standalone="yes"?>
<Relationships xmlns="http://schemas.openxmlformats.org/package/2006/relationships"><Relationship Id="rId2" Type="http://schemas.openxmlformats.org/officeDocument/2006/relationships/image" Target="../media/image73.png"/><Relationship Id="rId1" Type="http://schemas.openxmlformats.org/officeDocument/2006/relationships/image" Target="../media/image72.png"/></Relationships>
</file>

<file path=xl/drawings/_rels/drawing56.xml.rels><?xml version="1.0" encoding="UTF-8" standalone="yes"?>
<Relationships xmlns="http://schemas.openxmlformats.org/package/2006/relationships"><Relationship Id="rId2" Type="http://schemas.openxmlformats.org/officeDocument/2006/relationships/image" Target="../media/image75.png"/><Relationship Id="rId1" Type="http://schemas.openxmlformats.org/officeDocument/2006/relationships/image" Target="../media/image74.png"/></Relationships>
</file>

<file path=xl/drawings/_rels/drawing57.xml.rels><?xml version="1.0" encoding="UTF-8" standalone="yes"?>
<Relationships xmlns="http://schemas.openxmlformats.org/package/2006/relationships"><Relationship Id="rId2" Type="http://schemas.openxmlformats.org/officeDocument/2006/relationships/image" Target="../media/image77.png"/><Relationship Id="rId1" Type="http://schemas.openxmlformats.org/officeDocument/2006/relationships/image" Target="../media/image76.png"/></Relationships>
</file>

<file path=xl/drawings/_rels/drawing58.xml.rels><?xml version="1.0" encoding="UTF-8" standalone="yes"?>
<Relationships xmlns="http://schemas.openxmlformats.org/package/2006/relationships"><Relationship Id="rId2" Type="http://schemas.openxmlformats.org/officeDocument/2006/relationships/image" Target="../media/image79.png"/><Relationship Id="rId1" Type="http://schemas.openxmlformats.org/officeDocument/2006/relationships/image" Target="../media/image78.png"/></Relationships>
</file>

<file path=xl/drawings/_rels/drawing59.xml.rels><?xml version="1.0" encoding="UTF-8" standalone="yes"?>
<Relationships xmlns="http://schemas.openxmlformats.org/package/2006/relationships"><Relationship Id="rId2" Type="http://schemas.openxmlformats.org/officeDocument/2006/relationships/image" Target="../media/image81.png"/><Relationship Id="rId1" Type="http://schemas.openxmlformats.org/officeDocument/2006/relationships/image" Target="../media/image80.png"/></Relationships>
</file>

<file path=xl/drawings/_rels/drawing60.xml.rels><?xml version="1.0" encoding="UTF-8" standalone="yes"?>
<Relationships xmlns="http://schemas.openxmlformats.org/package/2006/relationships"><Relationship Id="rId2" Type="http://schemas.openxmlformats.org/officeDocument/2006/relationships/image" Target="../media/image83.png"/><Relationship Id="rId1" Type="http://schemas.openxmlformats.org/officeDocument/2006/relationships/image" Target="../media/image82.png"/></Relationships>
</file>

<file path=xl/drawings/_rels/drawing61.xml.rels><?xml version="1.0" encoding="UTF-8" standalone="yes"?>
<Relationships xmlns="http://schemas.openxmlformats.org/package/2006/relationships"><Relationship Id="rId2" Type="http://schemas.openxmlformats.org/officeDocument/2006/relationships/image" Target="../media/image85.png"/><Relationship Id="rId1" Type="http://schemas.openxmlformats.org/officeDocument/2006/relationships/image" Target="../media/image84.png"/></Relationships>
</file>

<file path=xl/drawings/_rels/drawing62.xml.rels><?xml version="1.0" encoding="UTF-8" standalone="yes"?>
<Relationships xmlns="http://schemas.openxmlformats.org/package/2006/relationships"><Relationship Id="rId2" Type="http://schemas.openxmlformats.org/officeDocument/2006/relationships/image" Target="../media/image87.png"/><Relationship Id="rId1" Type="http://schemas.openxmlformats.org/officeDocument/2006/relationships/image" Target="../media/image86.png"/></Relationships>
</file>

<file path=xl/drawings/_rels/drawing63.xml.rels><?xml version="1.0" encoding="UTF-8" standalone="yes"?>
<Relationships xmlns="http://schemas.openxmlformats.org/package/2006/relationships"><Relationship Id="rId1" Type="http://schemas.openxmlformats.org/officeDocument/2006/relationships/image" Target="../media/image88.png"/></Relationships>
</file>

<file path=xl/drawings/_rels/drawing64.xml.rels><?xml version="1.0" encoding="UTF-8" standalone="yes"?>
<Relationships xmlns="http://schemas.openxmlformats.org/package/2006/relationships"><Relationship Id="rId1" Type="http://schemas.openxmlformats.org/officeDocument/2006/relationships/image" Target="../media/image89.png"/></Relationships>
</file>

<file path=xl/drawings/_rels/drawing65.xml.rels><?xml version="1.0" encoding="UTF-8" standalone="yes"?>
<Relationships xmlns="http://schemas.openxmlformats.org/package/2006/relationships"><Relationship Id="rId2" Type="http://schemas.openxmlformats.org/officeDocument/2006/relationships/image" Target="../media/image91.png"/><Relationship Id="rId1" Type="http://schemas.openxmlformats.org/officeDocument/2006/relationships/image" Target="../media/image90.png"/></Relationships>
</file>

<file path=xl/drawings/_rels/drawing66.xml.rels><?xml version="1.0" encoding="UTF-8" standalone="yes"?>
<Relationships xmlns="http://schemas.openxmlformats.org/package/2006/relationships"><Relationship Id="rId2" Type="http://schemas.openxmlformats.org/officeDocument/2006/relationships/image" Target="../media/image93.png"/><Relationship Id="rId1" Type="http://schemas.openxmlformats.org/officeDocument/2006/relationships/image" Target="../media/image92.png"/></Relationships>
</file>

<file path=xl/drawings/_rels/drawing67.xml.rels><?xml version="1.0" encoding="UTF-8" standalone="yes"?>
<Relationships xmlns="http://schemas.openxmlformats.org/package/2006/relationships"><Relationship Id="rId2" Type="http://schemas.openxmlformats.org/officeDocument/2006/relationships/image" Target="../media/image95.png"/><Relationship Id="rId1" Type="http://schemas.openxmlformats.org/officeDocument/2006/relationships/image" Target="../media/image94.png"/></Relationships>
</file>

<file path=xl/drawings/_rels/drawing68.xml.rels><?xml version="1.0" encoding="UTF-8" standalone="yes"?>
<Relationships xmlns="http://schemas.openxmlformats.org/package/2006/relationships"><Relationship Id="rId2" Type="http://schemas.openxmlformats.org/officeDocument/2006/relationships/image" Target="../media/image97.png"/><Relationship Id="rId1" Type="http://schemas.openxmlformats.org/officeDocument/2006/relationships/image" Target="../media/image96.png"/></Relationships>
</file>

<file path=xl/drawings/_rels/drawing69.xml.rels><?xml version="1.0" encoding="UTF-8" standalone="yes"?>
<Relationships xmlns="http://schemas.openxmlformats.org/package/2006/relationships"><Relationship Id="rId1" Type="http://schemas.openxmlformats.org/officeDocument/2006/relationships/image" Target="../media/image98.png"/></Relationships>
</file>

<file path=xl/drawings/_rels/drawing70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0.png"/><Relationship Id="rId1" Type="http://schemas.openxmlformats.org/officeDocument/2006/relationships/image" Target="../media/image99.png"/></Relationships>
</file>

<file path=xl/drawings/_rels/drawing7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2.png"/><Relationship Id="rId1" Type="http://schemas.openxmlformats.org/officeDocument/2006/relationships/image" Target="../media/image101.png"/></Relationships>
</file>

<file path=xl/drawings/_rels/drawing72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4.png"/><Relationship Id="rId1" Type="http://schemas.openxmlformats.org/officeDocument/2006/relationships/image" Target="../media/image103.png"/></Relationships>
</file>

<file path=xl/drawings/_rels/drawing73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6.png"/><Relationship Id="rId1" Type="http://schemas.openxmlformats.org/officeDocument/2006/relationships/image" Target="../media/image105.png"/></Relationships>
</file>

<file path=xl/drawings/_rels/drawing74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8.png"/><Relationship Id="rId1" Type="http://schemas.openxmlformats.org/officeDocument/2006/relationships/image" Target="../media/image107.png"/></Relationships>
</file>

<file path=xl/drawings/_rels/drawing75.xml.rels><?xml version="1.0" encoding="UTF-8" standalone="yes"?>
<Relationships xmlns="http://schemas.openxmlformats.org/package/2006/relationships"><Relationship Id="rId2" Type="http://schemas.openxmlformats.org/officeDocument/2006/relationships/image" Target="../media/image110.png"/><Relationship Id="rId1" Type="http://schemas.openxmlformats.org/officeDocument/2006/relationships/image" Target="../media/image109.png"/></Relationships>
</file>

<file path=xl/drawings/_rels/drawing76.xml.rels><?xml version="1.0" encoding="UTF-8" standalone="yes"?>
<Relationships xmlns="http://schemas.openxmlformats.org/package/2006/relationships"><Relationship Id="rId2" Type="http://schemas.openxmlformats.org/officeDocument/2006/relationships/image" Target="../media/image112.png"/><Relationship Id="rId1" Type="http://schemas.openxmlformats.org/officeDocument/2006/relationships/image" Target="../media/image111.png"/></Relationships>
</file>

<file path=xl/drawings/_rels/drawing77.xml.rels><?xml version="1.0" encoding="UTF-8" standalone="yes"?>
<Relationships xmlns="http://schemas.openxmlformats.org/package/2006/relationships"><Relationship Id="rId2" Type="http://schemas.openxmlformats.org/officeDocument/2006/relationships/image" Target="../media/image114.png"/><Relationship Id="rId1" Type="http://schemas.openxmlformats.org/officeDocument/2006/relationships/image" Target="../media/image113.png"/></Relationships>
</file>

<file path=xl/drawings/_rels/drawing78.xml.rels><?xml version="1.0" encoding="UTF-8" standalone="yes"?>
<Relationships xmlns="http://schemas.openxmlformats.org/package/2006/relationships"><Relationship Id="rId2" Type="http://schemas.openxmlformats.org/officeDocument/2006/relationships/image" Target="../media/image116.png"/><Relationship Id="rId1" Type="http://schemas.openxmlformats.org/officeDocument/2006/relationships/image" Target="../media/image115.png"/></Relationships>
</file>

<file path=xl/drawings/_rels/drawing79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9.png"/><Relationship Id="rId2" Type="http://schemas.openxmlformats.org/officeDocument/2006/relationships/image" Target="../media/image118.png"/><Relationship Id="rId1" Type="http://schemas.openxmlformats.org/officeDocument/2006/relationships/image" Target="../media/image117.png"/></Relationships>
</file>

<file path=xl/drawings/_rels/drawing80.xml.rels><?xml version="1.0" encoding="UTF-8" standalone="yes"?>
<Relationships xmlns="http://schemas.openxmlformats.org/package/2006/relationships"><Relationship Id="rId3" Type="http://schemas.openxmlformats.org/officeDocument/2006/relationships/image" Target="../media/image122.png"/><Relationship Id="rId2" Type="http://schemas.openxmlformats.org/officeDocument/2006/relationships/image" Target="../media/image121.png"/><Relationship Id="rId1" Type="http://schemas.openxmlformats.org/officeDocument/2006/relationships/image" Target="../media/image120.png"/></Relationships>
</file>

<file path=xl/drawings/_rels/drawing8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25.png"/><Relationship Id="rId2" Type="http://schemas.openxmlformats.org/officeDocument/2006/relationships/image" Target="../media/image124.png"/><Relationship Id="rId1" Type="http://schemas.openxmlformats.org/officeDocument/2006/relationships/image" Target="../media/image123.png"/></Relationships>
</file>

<file path=xl/drawings/_rels/drawing82.xml.rels><?xml version="1.0" encoding="UTF-8" standalone="yes"?>
<Relationships xmlns="http://schemas.openxmlformats.org/package/2006/relationships"><Relationship Id="rId2" Type="http://schemas.openxmlformats.org/officeDocument/2006/relationships/image" Target="../media/image127.png"/><Relationship Id="rId1" Type="http://schemas.openxmlformats.org/officeDocument/2006/relationships/image" Target="../media/image126.png"/></Relationships>
</file>

<file path=xl/drawings/_rels/drawing83.xml.rels><?xml version="1.0" encoding="UTF-8" standalone="yes"?>
<Relationships xmlns="http://schemas.openxmlformats.org/package/2006/relationships"><Relationship Id="rId2" Type="http://schemas.openxmlformats.org/officeDocument/2006/relationships/image" Target="../media/image129.png"/><Relationship Id="rId1" Type="http://schemas.openxmlformats.org/officeDocument/2006/relationships/image" Target="../media/image128.png"/></Relationships>
</file>

<file path=xl/drawings/_rels/drawing8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32.png"/><Relationship Id="rId2" Type="http://schemas.openxmlformats.org/officeDocument/2006/relationships/image" Target="../media/image131.png"/><Relationship Id="rId1" Type="http://schemas.openxmlformats.org/officeDocument/2006/relationships/image" Target="../media/image130.png"/></Relationships>
</file>

<file path=xl/drawings/_rels/drawing85.xml.rels><?xml version="1.0" encoding="UTF-8" standalone="yes"?>
<Relationships xmlns="http://schemas.openxmlformats.org/package/2006/relationships"><Relationship Id="rId2" Type="http://schemas.openxmlformats.org/officeDocument/2006/relationships/image" Target="../media/image134.png"/><Relationship Id="rId1" Type="http://schemas.openxmlformats.org/officeDocument/2006/relationships/image" Target="../media/image133.png"/></Relationships>
</file>

<file path=xl/drawings/_rels/drawing86.xml.rels><?xml version="1.0" encoding="UTF-8" standalone="yes"?>
<Relationships xmlns="http://schemas.openxmlformats.org/package/2006/relationships"><Relationship Id="rId2" Type="http://schemas.openxmlformats.org/officeDocument/2006/relationships/image" Target="../media/image136.png"/><Relationship Id="rId1" Type="http://schemas.openxmlformats.org/officeDocument/2006/relationships/image" Target="../media/image135.png"/></Relationships>
</file>

<file path=xl/drawings/_rels/drawing87.xml.rels><?xml version="1.0" encoding="UTF-8" standalone="yes"?>
<Relationships xmlns="http://schemas.openxmlformats.org/package/2006/relationships"><Relationship Id="rId2" Type="http://schemas.openxmlformats.org/officeDocument/2006/relationships/image" Target="../media/image138.png"/><Relationship Id="rId1" Type="http://schemas.openxmlformats.org/officeDocument/2006/relationships/image" Target="../media/image137.png"/></Relationships>
</file>

<file path=xl/drawings/_rels/drawing88.xml.rels><?xml version="1.0" encoding="UTF-8" standalone="yes"?>
<Relationships xmlns="http://schemas.openxmlformats.org/package/2006/relationships"><Relationship Id="rId2" Type="http://schemas.openxmlformats.org/officeDocument/2006/relationships/image" Target="../media/image140.png"/><Relationship Id="rId1" Type="http://schemas.openxmlformats.org/officeDocument/2006/relationships/image" Target="../media/image139.png"/></Relationships>
</file>

<file path=xl/drawings/_rels/drawing89.xml.rels><?xml version="1.0" encoding="UTF-8" standalone="yes"?>
<Relationships xmlns="http://schemas.openxmlformats.org/package/2006/relationships"><Relationship Id="rId2" Type="http://schemas.openxmlformats.org/officeDocument/2006/relationships/image" Target="../media/image142.png"/><Relationship Id="rId1" Type="http://schemas.openxmlformats.org/officeDocument/2006/relationships/image" Target="../media/image141.png"/></Relationships>
</file>

<file path=xl/drawings/_rels/drawing90.xml.rels><?xml version="1.0" encoding="UTF-8" standalone="yes"?>
<Relationships xmlns="http://schemas.openxmlformats.org/package/2006/relationships"><Relationship Id="rId2" Type="http://schemas.openxmlformats.org/officeDocument/2006/relationships/image" Target="../media/image144.png"/><Relationship Id="rId1" Type="http://schemas.openxmlformats.org/officeDocument/2006/relationships/image" Target="../media/image143.png"/></Relationships>
</file>

<file path=xl/drawings/_rels/drawing9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46.png"/><Relationship Id="rId1" Type="http://schemas.openxmlformats.org/officeDocument/2006/relationships/image" Target="../media/image145.png"/></Relationships>
</file>

<file path=xl/drawings/_rels/drawing92.xml.rels><?xml version="1.0" encoding="UTF-8" standalone="yes"?>
<Relationships xmlns="http://schemas.openxmlformats.org/package/2006/relationships"><Relationship Id="rId2" Type="http://schemas.openxmlformats.org/officeDocument/2006/relationships/image" Target="../media/image148.png"/><Relationship Id="rId1" Type="http://schemas.openxmlformats.org/officeDocument/2006/relationships/image" Target="../media/image147.png"/></Relationships>
</file>

<file path=xl/drawings/_rels/drawing9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51.png"/><Relationship Id="rId2" Type="http://schemas.openxmlformats.org/officeDocument/2006/relationships/image" Target="../media/image150.png"/><Relationship Id="rId1" Type="http://schemas.openxmlformats.org/officeDocument/2006/relationships/image" Target="../media/image149.png"/></Relationships>
</file>

<file path=xl/drawings/_rels/drawing94.xml.rels><?xml version="1.0" encoding="UTF-8" standalone="yes"?>
<Relationships xmlns="http://schemas.openxmlformats.org/package/2006/relationships"><Relationship Id="rId2" Type="http://schemas.openxmlformats.org/officeDocument/2006/relationships/image" Target="../media/image153.png"/><Relationship Id="rId1" Type="http://schemas.openxmlformats.org/officeDocument/2006/relationships/image" Target="../media/image152.png"/></Relationships>
</file>

<file path=xl/drawings/_rels/drawing95.xml.rels><?xml version="1.0" encoding="UTF-8" standalone="yes"?>
<Relationships xmlns="http://schemas.openxmlformats.org/package/2006/relationships"><Relationship Id="rId2" Type="http://schemas.openxmlformats.org/officeDocument/2006/relationships/image" Target="../media/image155.png"/><Relationship Id="rId1" Type="http://schemas.openxmlformats.org/officeDocument/2006/relationships/image" Target="../media/image154.png"/></Relationships>
</file>

<file path=xl/drawings/_rels/drawing9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56.png"/></Relationships>
</file>

<file path=xl/drawings/_rels/drawing9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57.png"/></Relationships>
</file>

<file path=xl/drawings/_rels/drawing98.xml.rels><?xml version="1.0" encoding="UTF-8" standalone="yes"?>
<Relationships xmlns="http://schemas.openxmlformats.org/package/2006/relationships"><Relationship Id="rId2" Type="http://schemas.openxmlformats.org/officeDocument/2006/relationships/image" Target="../media/image159.png"/><Relationship Id="rId1" Type="http://schemas.openxmlformats.org/officeDocument/2006/relationships/image" Target="../media/image158.png"/></Relationships>
</file>

<file path=xl/drawings/_rels/drawing99.xml.rels><?xml version="1.0" encoding="UTF-8" standalone="yes"?>
<Relationships xmlns="http://schemas.openxmlformats.org/package/2006/relationships"><Relationship Id="rId2" Type="http://schemas.openxmlformats.org/officeDocument/2006/relationships/image" Target="../media/image161.png"/><Relationship Id="rId1" Type="http://schemas.openxmlformats.org/officeDocument/2006/relationships/image" Target="../media/image160.png"/></Relationships>
</file>

<file path=xl/drawings/_rels/drawing100.xml.rels><?xml version="1.0" encoding="UTF-8" standalone="yes"?>
<Relationships xmlns="http://schemas.openxmlformats.org/package/2006/relationships"><Relationship Id="rId2" Type="http://schemas.openxmlformats.org/officeDocument/2006/relationships/image" Target="../media/image163.png"/><Relationship Id="rId1" Type="http://schemas.openxmlformats.org/officeDocument/2006/relationships/image" Target="../media/image162.png"/></Relationships>
</file>

<file path=xl/drawings/_rels/drawing10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65.png"/><Relationship Id="rId1" Type="http://schemas.openxmlformats.org/officeDocument/2006/relationships/image" Target="../media/image164.png"/></Relationships>
</file>

<file path=xl/drawings/_rels/drawing10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66.png"/></Relationships>
</file>

<file path=xl/drawings/_rels/drawing103.xml.rels><?xml version="1.0" encoding="UTF-8" standalone="yes"?>
<Relationships xmlns="http://schemas.openxmlformats.org/package/2006/relationships"><Relationship Id="rId2" Type="http://schemas.openxmlformats.org/officeDocument/2006/relationships/image" Target="../media/image168.png"/><Relationship Id="rId1" Type="http://schemas.openxmlformats.org/officeDocument/2006/relationships/image" Target="../media/image167.png"/></Relationships>
</file>

<file path=xl/drawings/_rels/drawing104.xml.rels><?xml version="1.0" encoding="UTF-8" standalone="yes"?>
<Relationships xmlns="http://schemas.openxmlformats.org/package/2006/relationships"><Relationship Id="rId2" Type="http://schemas.openxmlformats.org/officeDocument/2006/relationships/image" Target="../media/image170.png"/><Relationship Id="rId1" Type="http://schemas.openxmlformats.org/officeDocument/2006/relationships/image" Target="../media/image169.png"/></Relationships>
</file>

<file path=xl/drawings/_rels/drawing10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71.png"/></Relationships>
</file>

<file path=xl/drawings/_rels/drawing10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72.png"/></Relationships>
</file>

<file path=xl/drawings/_rels/drawing107.xml.rels><?xml version="1.0" encoding="UTF-8" standalone="yes"?>
<Relationships xmlns="http://schemas.openxmlformats.org/package/2006/relationships"><Relationship Id="rId2" Type="http://schemas.openxmlformats.org/officeDocument/2006/relationships/image" Target="../media/image174.png"/><Relationship Id="rId1" Type="http://schemas.openxmlformats.org/officeDocument/2006/relationships/image" Target="../media/image173.png"/></Relationships>
</file>

<file path=xl/drawings/_rels/drawing108.xml.rels><?xml version="1.0" encoding="UTF-8" standalone="yes"?>
<Relationships xmlns="http://schemas.openxmlformats.org/package/2006/relationships"><Relationship Id="rId2" Type="http://schemas.openxmlformats.org/officeDocument/2006/relationships/image" Target="../media/image176.png"/><Relationship Id="rId1" Type="http://schemas.openxmlformats.org/officeDocument/2006/relationships/image" Target="../media/image175.png"/></Relationships>
</file>

<file path=xl/drawings/_rels/drawing109.xml.rels><?xml version="1.0" encoding="UTF-8" standalone="yes"?>
<Relationships xmlns="http://schemas.openxmlformats.org/package/2006/relationships"><Relationship Id="rId3" Type="http://schemas.openxmlformats.org/officeDocument/2006/relationships/image" Target="../media/image179.png"/><Relationship Id="rId2" Type="http://schemas.openxmlformats.org/officeDocument/2006/relationships/image" Target="../media/image178.png"/><Relationship Id="rId1" Type="http://schemas.openxmlformats.org/officeDocument/2006/relationships/image" Target="../media/image177.png"/></Relationships>
</file>

<file path=xl/drawings/_rels/drawing1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80.png"/></Relationships>
</file>

<file path=xl/drawings/_rels/drawing1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81.png"/></Relationships>
</file>

<file path=xl/drawings/_rels/drawing112.xml.rels><?xml version="1.0" encoding="UTF-8" standalone="yes"?>
<Relationships xmlns="http://schemas.openxmlformats.org/package/2006/relationships"><Relationship Id="rId2" Type="http://schemas.openxmlformats.org/officeDocument/2006/relationships/image" Target="../media/image183.png"/><Relationship Id="rId1" Type="http://schemas.openxmlformats.org/officeDocument/2006/relationships/image" Target="../media/image182.png"/></Relationships>
</file>

<file path=xl/drawings/_rels/drawing113.xml.rels><?xml version="1.0" encoding="UTF-8" standalone="yes"?>
<Relationships xmlns="http://schemas.openxmlformats.org/package/2006/relationships"><Relationship Id="rId2" Type="http://schemas.openxmlformats.org/officeDocument/2006/relationships/image" Target="../media/image185.png"/><Relationship Id="rId1" Type="http://schemas.openxmlformats.org/officeDocument/2006/relationships/image" Target="../media/image184.png"/></Relationships>
</file>

<file path=xl/drawings/_rels/drawing1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88.png"/><Relationship Id="rId2" Type="http://schemas.openxmlformats.org/officeDocument/2006/relationships/image" Target="../media/image187.png"/><Relationship Id="rId1" Type="http://schemas.openxmlformats.org/officeDocument/2006/relationships/image" Target="../media/image186.png"/></Relationships>
</file>

<file path=xl/drawings/_rels/drawing11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89.png"/></Relationships>
</file>

<file path=xl/drawings/_rels/drawing11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90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20</xdr:col>
      <xdr:colOff>3251</xdr:colOff>
      <xdr:row>45</xdr:row>
      <xdr:rowOff>40821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BE9CC47F-C904-496F-DD79-CD7267300E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2249680" cy="8613321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20</xdr:col>
      <xdr:colOff>17854</xdr:colOff>
      <xdr:row>46</xdr:row>
      <xdr:rowOff>54429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EEDFF4BC-6517-8D5F-2990-8AEE657BE1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2264283" cy="8817429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19</xdr:col>
      <xdr:colOff>571500</xdr:colOff>
      <xdr:row>46</xdr:row>
      <xdr:rowOff>36151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E1AAF2E2-92F9-121F-9BC2-3FA65D62B0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2205607" cy="8799151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20</xdr:col>
      <xdr:colOff>86205</xdr:colOff>
      <xdr:row>46</xdr:row>
      <xdr:rowOff>149679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AE9C9A08-99A0-63D6-7335-0338865DE5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2332634" cy="8912679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20</xdr:col>
      <xdr:colOff>0</xdr:colOff>
      <xdr:row>46</xdr:row>
      <xdr:rowOff>84633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75E6ABDA-2DBC-3409-A498-BED05B440A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2246429" cy="8847633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20</xdr:col>
      <xdr:colOff>10029</xdr:colOff>
      <xdr:row>46</xdr:row>
      <xdr:rowOff>40820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491BA2AA-B4E5-D57E-D145-3EFA95F1C3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2256458" cy="8803820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20</xdr:col>
      <xdr:colOff>51117</xdr:colOff>
      <xdr:row>46</xdr:row>
      <xdr:rowOff>108856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D4AE00FB-6C10-0F2D-D15A-56CBA716DE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2297546" cy="8871856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20</xdr:col>
      <xdr:colOff>24751</xdr:colOff>
      <xdr:row>46</xdr:row>
      <xdr:rowOff>68036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70791E47-A587-EF85-1270-54B3CFD9EF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2271180" cy="8831036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19</xdr:col>
      <xdr:colOff>585107</xdr:colOff>
      <xdr:row>46</xdr:row>
      <xdr:rowOff>54590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93E7A638-F621-5D42-283E-0072BF1649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2219214" cy="8817590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20</xdr:col>
      <xdr:colOff>19376</xdr:colOff>
      <xdr:row>46</xdr:row>
      <xdr:rowOff>13607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10BD7BB8-CAFC-9568-95A2-896B9768F0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2265805" cy="8776607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19</xdr:col>
      <xdr:colOff>598741</xdr:colOff>
      <xdr:row>46</xdr:row>
      <xdr:rowOff>40820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E43370B2-F797-6A80-1C92-D1E55E5E5F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2232848" cy="8803820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20</xdr:col>
      <xdr:colOff>40161</xdr:colOff>
      <xdr:row>46</xdr:row>
      <xdr:rowOff>68036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5B37ECE5-D132-764A-9F42-443D922557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2286590" cy="8831036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19</xdr:col>
      <xdr:colOff>596092</xdr:colOff>
      <xdr:row>46</xdr:row>
      <xdr:rowOff>13607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C3C0C06D-3F20-CBE6-F694-2FEE11D07C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2230199" cy="8776607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19</xdr:col>
      <xdr:colOff>589441</xdr:colOff>
      <xdr:row>46</xdr:row>
      <xdr:rowOff>40820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AE6516C6-459F-604E-1EA9-09F740E1A5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2223548" cy="8803820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19</xdr:col>
      <xdr:colOff>600103</xdr:colOff>
      <xdr:row>46</xdr:row>
      <xdr:rowOff>54429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3C0A7C5F-5271-D4AC-83AC-09F5243777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2234210" cy="8817429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27214</xdr:rowOff>
    </xdr:from>
    <xdr:to>
      <xdr:col>20</xdr:col>
      <xdr:colOff>32940</xdr:colOff>
      <xdr:row>46</xdr:row>
      <xdr:rowOff>122464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9984D18E-2398-C1BD-B67E-B85F436226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7214"/>
          <a:ext cx="12279369" cy="8858250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7</xdr:col>
      <xdr:colOff>447961</xdr:colOff>
      <xdr:row>9</xdr:row>
      <xdr:rowOff>31993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B441EB0-F8F2-402D-F406-8871572A1F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1793596" cy="174331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20</xdr:row>
      <xdr:rowOff>95250</xdr:rowOff>
    </xdr:from>
    <xdr:to>
      <xdr:col>7</xdr:col>
      <xdr:colOff>613083</xdr:colOff>
      <xdr:row>26</xdr:row>
      <xdr:rowOff>57306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FBE9868-F55B-FC2B-C96E-F1346CE2FA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3619500"/>
          <a:ext cx="11955543" cy="111458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41</xdr:row>
      <xdr:rowOff>95250</xdr:rowOff>
    </xdr:from>
    <xdr:to>
      <xdr:col>7</xdr:col>
      <xdr:colOff>562277</xdr:colOff>
      <xdr:row>48</xdr:row>
      <xdr:rowOff>174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8BF6A532-22D5-B5C3-916C-369066938E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0" y="7677150"/>
          <a:ext cx="11907912" cy="1247949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20</xdr:col>
      <xdr:colOff>15597</xdr:colOff>
      <xdr:row>46</xdr:row>
      <xdr:rowOff>13607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2E97C955-02C1-E0A0-C878-3B7ED18369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2262026" cy="8776607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20</xdr:col>
      <xdr:colOff>32387</xdr:colOff>
      <xdr:row>46</xdr:row>
      <xdr:rowOff>136070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52761C6E-C70A-00DF-B7E8-7CE96C5F6E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2278816" cy="8899070"/>
        </a:xfrm>
        <a:prstGeom prst="rect">
          <a:avLst/>
        </a:prstGeom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19</xdr:col>
      <xdr:colOff>611607</xdr:colOff>
      <xdr:row>46</xdr:row>
      <xdr:rowOff>54428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BE38C6E9-EA21-4AF6-6989-1A1D51958E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2245714" cy="8817428"/>
        </a:xfrm>
        <a:prstGeom prst="rect">
          <a:avLst/>
        </a:prstGeom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20</xdr:col>
      <xdr:colOff>64237</xdr:colOff>
      <xdr:row>46</xdr:row>
      <xdr:rowOff>95250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5220F39D-65F8-3B2D-8A6E-0A95615DC3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2310666" cy="8858250"/>
        </a:xfrm>
        <a:prstGeom prst="rect">
          <a:avLst/>
        </a:prstGeom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20</xdr:col>
      <xdr:colOff>27065</xdr:colOff>
      <xdr:row>45</xdr:row>
      <xdr:rowOff>81643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2D26FBC0-0AD1-4CC7-EF11-D2707A042B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2273494" cy="8654143"/>
        </a:xfrm>
        <a:prstGeom prst="rect">
          <a:avLst/>
        </a:prstGeom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20</xdr:col>
      <xdr:colOff>71115</xdr:colOff>
      <xdr:row>45</xdr:row>
      <xdr:rowOff>125039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817853E1-BF8C-32BF-0413-19B150DC37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2317544" cy="8697539"/>
        </a:xfrm>
        <a:prstGeom prst="rect">
          <a:avLst/>
        </a:prstGeom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19</xdr:col>
      <xdr:colOff>610299</xdr:colOff>
      <xdr:row>44</xdr:row>
      <xdr:rowOff>176893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28DF2EAF-7273-9610-2A2C-D8DD2DCD98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2244406" cy="8558893"/>
        </a:xfrm>
        <a:prstGeom prst="rect">
          <a:avLst/>
        </a:prstGeom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20</xdr:col>
      <xdr:colOff>27214</xdr:colOff>
      <xdr:row>45</xdr:row>
      <xdr:rowOff>20001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5CBFE101-528D-8447-61BD-8B6736D0BD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2273643" cy="8592501"/>
        </a:xfrm>
        <a:prstGeom prst="rect">
          <a:avLst/>
        </a:prstGeom>
      </xdr:spPr>
    </xdr:pic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152400</xdr:colOff>
      <xdr:row>0</xdr:row>
      <xdr:rowOff>47624</xdr:rowOff>
    </xdr:from>
    <xdr:to>
      <xdr:col>5</xdr:col>
      <xdr:colOff>705138</xdr:colOff>
      <xdr:row>9</xdr:row>
      <xdr:rowOff>57149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ADC0AAD8-68C4-381C-01D8-E796619024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2400" y="47624"/>
          <a:ext cx="10420206" cy="172402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44</xdr:row>
      <xdr:rowOff>71438</xdr:rowOff>
    </xdr:from>
    <xdr:to>
      <xdr:col>5</xdr:col>
      <xdr:colOff>602888</xdr:colOff>
      <xdr:row>48</xdr:row>
      <xdr:rowOff>100388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9098665A-4984-8478-2922-307779CB7A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8501063"/>
          <a:ext cx="10453687" cy="802856"/>
        </a:xfrm>
        <a:prstGeom prst="rect">
          <a:avLst/>
        </a:prstGeom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57150</xdr:colOff>
      <xdr:row>1</xdr:row>
      <xdr:rowOff>9524</xdr:rowOff>
    </xdr:from>
    <xdr:to>
      <xdr:col>6</xdr:col>
      <xdr:colOff>918706</xdr:colOff>
      <xdr:row>9</xdr:row>
      <xdr:rowOff>152399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700FDD16-3DEB-AED7-BD77-F888A9B53D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7150" y="200024"/>
          <a:ext cx="10386556" cy="16668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33</xdr:row>
      <xdr:rowOff>76201</xdr:rowOff>
    </xdr:from>
    <xdr:to>
      <xdr:col>7</xdr:col>
      <xdr:colOff>28575</xdr:colOff>
      <xdr:row>43</xdr:row>
      <xdr:rowOff>10376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7A63FC2-025D-C96B-28C8-1C7C3B789A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6400801"/>
          <a:ext cx="10487025" cy="1848700"/>
        </a:xfrm>
        <a:prstGeom prst="rect">
          <a:avLst/>
        </a:prstGeom>
      </xdr:spPr>
    </xdr:pic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180975</xdr:colOff>
      <xdr:row>0</xdr:row>
      <xdr:rowOff>38100</xdr:rowOff>
    </xdr:from>
    <xdr:to>
      <xdr:col>6</xdr:col>
      <xdr:colOff>866775</xdr:colOff>
      <xdr:row>5</xdr:row>
      <xdr:rowOff>111369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4137CCD3-BFF7-9E10-7258-773C219EA1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0975" y="38100"/>
          <a:ext cx="10134600" cy="102576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31</xdr:row>
      <xdr:rowOff>1</xdr:rowOff>
    </xdr:from>
    <xdr:to>
      <xdr:col>7</xdr:col>
      <xdr:colOff>142875</xdr:colOff>
      <xdr:row>42</xdr:row>
      <xdr:rowOff>67999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92766759-BB7D-F143-01C3-0E8A8C7E08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5953126"/>
          <a:ext cx="10525125" cy="2163498"/>
        </a:xfrm>
        <a:prstGeom prst="rect">
          <a:avLst/>
        </a:prstGeom>
      </xdr:spPr>
    </xdr:pic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28575</xdr:colOff>
      <xdr:row>0</xdr:row>
      <xdr:rowOff>9525</xdr:rowOff>
    </xdr:from>
    <xdr:to>
      <xdr:col>7</xdr:col>
      <xdr:colOff>599281</xdr:colOff>
      <xdr:row>10</xdr:row>
      <xdr:rowOff>110156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A5F6B5DE-5C86-3705-9C88-36ADB9D82B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8575" y="9525"/>
          <a:ext cx="11468100" cy="199928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33</xdr:row>
      <xdr:rowOff>71438</xdr:rowOff>
    </xdr:from>
    <xdr:to>
      <xdr:col>11</xdr:col>
      <xdr:colOff>607214</xdr:colOff>
      <xdr:row>49</xdr:row>
      <xdr:rowOff>47625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9122FF54-84BE-338E-7469-7CC66B2FF9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6393657"/>
          <a:ext cx="15037589" cy="3036093"/>
        </a:xfrm>
        <a:prstGeom prst="rect">
          <a:avLst/>
        </a:prstGeom>
      </xdr:spPr>
    </xdr:pic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</xdr:colOff>
      <xdr:row>0</xdr:row>
      <xdr:rowOff>0</xdr:rowOff>
    </xdr:from>
    <xdr:to>
      <xdr:col>7</xdr:col>
      <xdr:colOff>976314</xdr:colOff>
      <xdr:row>5</xdr:row>
      <xdr:rowOff>166790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9E0BDF08-FA8E-B162-B704-8056800153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" y="0"/>
          <a:ext cx="11533188" cy="111611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30</xdr:row>
      <xdr:rowOff>38101</xdr:rowOff>
    </xdr:from>
    <xdr:to>
      <xdr:col>11</xdr:col>
      <xdr:colOff>161925</xdr:colOff>
      <xdr:row>47</xdr:row>
      <xdr:rowOff>41518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B2F18827-97B8-4CC4-0BB4-43A9ECF2FA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5800726"/>
          <a:ext cx="14258925" cy="3251442"/>
        </a:xfrm>
        <a:prstGeom prst="rect">
          <a:avLst/>
        </a:prstGeom>
      </xdr:spPr>
    </xdr:pic>
    <xdr:clientData/>
  </xdr:twoCellAnchor>
</xdr:wsDr>
</file>

<file path=xl/drawings/drawing3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1</xdr:rowOff>
    </xdr:from>
    <xdr:to>
      <xdr:col>7</xdr:col>
      <xdr:colOff>940593</xdr:colOff>
      <xdr:row>6</xdr:row>
      <xdr:rowOff>93859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C2DD7198-4DEB-8596-9758-7DD0A68EF7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1"/>
          <a:ext cx="11493500" cy="123685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44</xdr:row>
      <xdr:rowOff>83343</xdr:rowOff>
    </xdr:from>
    <xdr:to>
      <xdr:col>11</xdr:col>
      <xdr:colOff>473629</xdr:colOff>
      <xdr:row>51</xdr:row>
      <xdr:rowOff>83343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3489FA03-4618-9D2B-9689-45F8B2CB94B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t="4097"/>
        <a:stretch/>
      </xdr:blipFill>
      <xdr:spPr>
        <a:xfrm>
          <a:off x="0" y="8524874"/>
          <a:ext cx="14534910" cy="1345407"/>
        </a:xfrm>
        <a:prstGeom prst="rect">
          <a:avLst/>
        </a:prstGeom>
      </xdr:spPr>
    </xdr:pic>
    <xdr:clientData/>
  </xdr:twoCellAnchor>
</xdr:wsDr>
</file>

<file path=xl/drawings/drawing3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169333</xdr:colOff>
      <xdr:row>0</xdr:row>
      <xdr:rowOff>21167</xdr:rowOff>
    </xdr:from>
    <xdr:to>
      <xdr:col>6</xdr:col>
      <xdr:colOff>338443</xdr:colOff>
      <xdr:row>8</xdr:row>
      <xdr:rowOff>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3CA97DC2-B65C-5BD5-F2AA-6409CA4E8E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9333" y="21167"/>
          <a:ext cx="9355443" cy="15028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40</xdr:row>
      <xdr:rowOff>21167</xdr:rowOff>
    </xdr:from>
    <xdr:to>
      <xdr:col>6</xdr:col>
      <xdr:colOff>677334</xdr:colOff>
      <xdr:row>42</xdr:row>
      <xdr:rowOff>127509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26F1CE28-D5A1-9365-4D1C-483A33C358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7683500"/>
          <a:ext cx="9863667" cy="497926"/>
        </a:xfrm>
        <a:prstGeom prst="rect">
          <a:avLst/>
        </a:prstGeom>
      </xdr:spPr>
    </xdr:pic>
    <xdr:clientData/>
  </xdr:twoCellAnchor>
</xdr:wsDr>
</file>

<file path=xl/drawings/drawing3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19</xdr:col>
      <xdr:colOff>586872</xdr:colOff>
      <xdr:row>46</xdr:row>
      <xdr:rowOff>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955B30D6-1517-D25B-28C2-2CE3CC2F58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2220979" cy="8763000"/>
        </a:xfrm>
        <a:prstGeom prst="rect">
          <a:avLst/>
        </a:prstGeom>
      </xdr:spPr>
    </xdr:pic>
    <xdr:clientData/>
  </xdr:twoCellAnchor>
</xdr:wsDr>
</file>

<file path=xl/drawings/drawing3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20</xdr:col>
      <xdr:colOff>48293</xdr:colOff>
      <xdr:row>46</xdr:row>
      <xdr:rowOff>149679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5AFF11B0-2D89-15D1-131C-CBEDC29BC3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2294722" cy="8912679"/>
        </a:xfrm>
        <a:prstGeom prst="rect">
          <a:avLst/>
        </a:prstGeom>
      </xdr:spPr>
    </xdr:pic>
    <xdr:clientData/>
  </xdr:twoCellAnchor>
</xdr:wsDr>
</file>

<file path=xl/drawings/drawing3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20</xdr:col>
      <xdr:colOff>78125</xdr:colOff>
      <xdr:row>46</xdr:row>
      <xdr:rowOff>176892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B523DEDF-7129-CE70-7BC8-6F69DB0565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2324554" cy="8939892"/>
        </a:xfrm>
        <a:prstGeom prst="rect">
          <a:avLst/>
        </a:prstGeom>
      </xdr:spPr>
    </xdr:pic>
    <xdr:clientData/>
  </xdr:twoCellAnchor>
</xdr:wsDr>
</file>

<file path=xl/drawings/drawing3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14</xdr:col>
      <xdr:colOff>453929</xdr:colOff>
      <xdr:row>20</xdr:row>
      <xdr:rowOff>107156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20E66D1C-A554-5C77-80DF-0CF1BEE190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3181710" cy="391715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20</xdr:row>
      <xdr:rowOff>83343</xdr:rowOff>
    </xdr:from>
    <xdr:to>
      <xdr:col>9</xdr:col>
      <xdr:colOff>678656</xdr:colOff>
      <xdr:row>41</xdr:row>
      <xdr:rowOff>147969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FABE3B9-A01B-FEEE-A97B-25A547890A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3893343"/>
          <a:ext cx="7155656" cy="412465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41</xdr:row>
      <xdr:rowOff>119062</xdr:rowOff>
    </xdr:from>
    <xdr:to>
      <xdr:col>14</xdr:col>
      <xdr:colOff>783695</xdr:colOff>
      <xdr:row>48</xdr:row>
      <xdr:rowOff>166687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7C92F83E-E187-3302-1FF0-4C9AB9E1F8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0" y="7989093"/>
          <a:ext cx="13511476" cy="1381125"/>
        </a:xfrm>
        <a:prstGeom prst="rect">
          <a:avLst/>
        </a:prstGeom>
      </xdr:spPr>
    </xdr:pic>
    <xdr:clientData/>
  </xdr:twoCellAnchor>
</xdr:wsDr>
</file>

<file path=xl/drawings/drawing3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14</xdr:col>
      <xdr:colOff>515991</xdr:colOff>
      <xdr:row>16</xdr:row>
      <xdr:rowOff>143320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EB1830FC-1FC0-DB16-9E4A-AB16024E12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1755491" cy="3191320"/>
        </a:xfrm>
        <a:prstGeom prst="rect">
          <a:avLst/>
        </a:prstGeom>
      </xdr:spPr>
    </xdr:pic>
    <xdr:clientData/>
  </xdr:twoCellAnchor>
  <xdr:twoCellAnchor editAs="oneCell">
    <xdr:from>
      <xdr:col>5</xdr:col>
      <xdr:colOff>166688</xdr:colOff>
      <xdr:row>16</xdr:row>
      <xdr:rowOff>154781</xdr:rowOff>
    </xdr:from>
    <xdr:to>
      <xdr:col>15</xdr:col>
      <xdr:colOff>105614</xdr:colOff>
      <xdr:row>36</xdr:row>
      <xdr:rowOff>41003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75803F1E-9257-6396-044E-7EE1A7E835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941219" y="3202781"/>
          <a:ext cx="6011114" cy="374384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36</xdr:row>
      <xdr:rowOff>59531</xdr:rowOff>
    </xdr:from>
    <xdr:to>
      <xdr:col>15</xdr:col>
      <xdr:colOff>146930</xdr:colOff>
      <xdr:row>44</xdr:row>
      <xdr:rowOff>9732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6BF12E11-767C-BE85-3EEB-D6BB172C73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0" y="6965156"/>
          <a:ext cx="11993649" cy="1486107"/>
        </a:xfrm>
        <a:prstGeom prst="rect">
          <a:avLst/>
        </a:prstGeom>
      </xdr:spPr>
    </xdr:pic>
    <xdr:clientData/>
  </xdr:twoCellAnchor>
</xdr:wsDr>
</file>

<file path=xl/drawings/drawing3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19</xdr:col>
      <xdr:colOff>489306</xdr:colOff>
      <xdr:row>45</xdr:row>
      <xdr:rowOff>149678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5D91E403-30B7-5E7E-AA55-716B98476D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2123413" cy="8722178"/>
        </a:xfrm>
        <a:prstGeom prst="rect">
          <a:avLst/>
        </a:prstGeom>
      </xdr:spPr>
    </xdr:pic>
    <xdr:clientData/>
  </xdr:twoCellAnchor>
</xdr:wsDr>
</file>

<file path=xl/drawings/drawing3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20</xdr:col>
      <xdr:colOff>604</xdr:colOff>
      <xdr:row>46</xdr:row>
      <xdr:rowOff>68036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7534F0F-AF41-5B98-34EA-229E3A0F14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2247033" cy="8831036"/>
        </a:xfrm>
        <a:prstGeom prst="rect">
          <a:avLst/>
        </a:prstGeom>
      </xdr:spPr>
    </xdr:pic>
    <xdr:clientData/>
  </xdr:twoCellAnchor>
</xdr:wsDr>
</file>

<file path=xl/drawings/drawing4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20</xdr:col>
      <xdr:colOff>40161</xdr:colOff>
      <xdr:row>46</xdr:row>
      <xdr:rowOff>68036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1E4484D9-124E-F237-6ADA-20D0E2C20F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2286590" cy="8831036"/>
        </a:xfrm>
        <a:prstGeom prst="rect">
          <a:avLst/>
        </a:prstGeom>
      </xdr:spPr>
    </xdr:pic>
    <xdr:clientData/>
  </xdr:twoCellAnchor>
</xdr:wsDr>
</file>

<file path=xl/drawings/drawing4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19</xdr:col>
      <xdr:colOff>592189</xdr:colOff>
      <xdr:row>46</xdr:row>
      <xdr:rowOff>13607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E2B49905-A221-D638-129F-42942344D7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2226296" cy="8776607"/>
        </a:xfrm>
        <a:prstGeom prst="rect">
          <a:avLst/>
        </a:prstGeom>
      </xdr:spPr>
    </xdr:pic>
    <xdr:clientData/>
  </xdr:twoCellAnchor>
</xdr:wsDr>
</file>

<file path=xl/drawings/drawing4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19</xdr:col>
      <xdr:colOff>553113</xdr:colOff>
      <xdr:row>46</xdr:row>
      <xdr:rowOff>54429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339DDB6-5271-3D54-B4B9-8709FD3E6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2187220" cy="8817429"/>
        </a:xfrm>
        <a:prstGeom prst="rect">
          <a:avLst/>
        </a:prstGeom>
      </xdr:spPr>
    </xdr:pic>
    <xdr:clientData/>
  </xdr:twoCellAnchor>
</xdr:wsDr>
</file>

<file path=xl/drawings/drawing4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19</xdr:col>
      <xdr:colOff>594901</xdr:colOff>
      <xdr:row>46</xdr:row>
      <xdr:rowOff>40820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D86F0607-7573-4FE4-FF77-E0EE917109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2229008" cy="8803820"/>
        </a:xfrm>
        <a:prstGeom prst="rect">
          <a:avLst/>
        </a:prstGeom>
      </xdr:spPr>
    </xdr:pic>
    <xdr:clientData/>
  </xdr:twoCellAnchor>
</xdr:wsDr>
</file>

<file path=xl/drawings/drawing4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20</xdr:col>
      <xdr:colOff>57529</xdr:colOff>
      <xdr:row>46</xdr:row>
      <xdr:rowOff>40821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FE0537C3-658E-D8C4-127D-51FF79A654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2303958" cy="8803821"/>
        </a:xfrm>
        <a:prstGeom prst="rect">
          <a:avLst/>
        </a:prstGeom>
      </xdr:spPr>
    </xdr:pic>
    <xdr:clientData/>
  </xdr:twoCellAnchor>
</xdr:wsDr>
</file>

<file path=xl/drawings/drawing4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19</xdr:col>
      <xdr:colOff>604759</xdr:colOff>
      <xdr:row>46</xdr:row>
      <xdr:rowOff>40820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A30AC15B-E5CC-A2D3-F0F5-5F2399CB5A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2238866" cy="8803820"/>
        </a:xfrm>
        <a:prstGeom prst="rect">
          <a:avLst/>
        </a:prstGeom>
      </xdr:spPr>
    </xdr:pic>
    <xdr:clientData/>
  </xdr:twoCellAnchor>
</xdr:wsDr>
</file>

<file path=xl/drawings/drawing4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20</xdr:col>
      <xdr:colOff>45327</xdr:colOff>
      <xdr:row>46</xdr:row>
      <xdr:rowOff>81643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9179DCEB-7692-1491-D778-53B417CC48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2291756" cy="8844643"/>
        </a:xfrm>
        <a:prstGeom prst="rect">
          <a:avLst/>
        </a:prstGeom>
      </xdr:spPr>
    </xdr:pic>
    <xdr:clientData/>
  </xdr:twoCellAnchor>
</xdr:wsDr>
</file>

<file path=xl/drawings/drawing4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19</xdr:col>
      <xdr:colOff>610469</xdr:colOff>
      <xdr:row>46</xdr:row>
      <xdr:rowOff>81643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F78CA236-18FE-606E-9F2B-1017D1C3BE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2244576" cy="8844643"/>
        </a:xfrm>
        <a:prstGeom prst="rect">
          <a:avLst/>
        </a:prstGeom>
      </xdr:spPr>
    </xdr:pic>
    <xdr:clientData/>
  </xdr:twoCellAnchor>
</xdr:wsDr>
</file>

<file path=xl/drawings/drawing4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19</xdr:col>
      <xdr:colOff>571493</xdr:colOff>
      <xdr:row>46</xdr:row>
      <xdr:rowOff>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4888C6E4-95AD-736A-2D77-A161A3690C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2205600" cy="8763000"/>
        </a:xfrm>
        <a:prstGeom prst="rect">
          <a:avLst/>
        </a:prstGeom>
      </xdr:spPr>
    </xdr:pic>
    <xdr:clientData/>
  </xdr:twoCellAnchor>
</xdr:wsDr>
</file>

<file path=xl/drawings/drawing4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19</xdr:col>
      <xdr:colOff>572876</xdr:colOff>
      <xdr:row>46</xdr:row>
      <xdr:rowOff>136070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CD231F59-0C69-F7E2-E734-1541D54354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2206983" cy="8899070"/>
        </a:xfrm>
        <a:prstGeom prst="rect">
          <a:avLst/>
        </a:prstGeom>
      </xdr:spPr>
    </xdr:pic>
    <xdr:clientData/>
  </xdr:twoCellAnchor>
</xdr:wsDr>
</file>

<file path=xl/drawings/drawing5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20</xdr:col>
      <xdr:colOff>122829</xdr:colOff>
      <xdr:row>47</xdr:row>
      <xdr:rowOff>13606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A509DBDC-E4CA-742B-4528-1329E2DD90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2369258" cy="8967106"/>
        </a:xfrm>
        <a:prstGeom prst="rect">
          <a:avLst/>
        </a:prstGeom>
      </xdr:spPr>
    </xdr:pic>
    <xdr:clientData/>
  </xdr:twoCellAnchor>
</xdr:wsDr>
</file>

<file path=xl/drawings/drawing5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</xdr:colOff>
      <xdr:row>0</xdr:row>
      <xdr:rowOff>0</xdr:rowOff>
    </xdr:from>
    <xdr:to>
      <xdr:col>5</xdr:col>
      <xdr:colOff>953558</xdr:colOff>
      <xdr:row>5</xdr:row>
      <xdr:rowOff>112117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89DA2B51-5186-FC17-0CD6-EBC4766F22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100" y="0"/>
          <a:ext cx="10731500" cy="106461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36</xdr:row>
      <xdr:rowOff>74083</xdr:rowOff>
    </xdr:from>
    <xdr:to>
      <xdr:col>6</xdr:col>
      <xdr:colOff>52917</xdr:colOff>
      <xdr:row>44</xdr:row>
      <xdr:rowOff>152900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75D12206-8679-F112-FF7B-E292FC1432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6985000"/>
          <a:ext cx="10879667" cy="1613401"/>
        </a:xfrm>
        <a:prstGeom prst="rect">
          <a:avLst/>
        </a:prstGeom>
      </xdr:spPr>
    </xdr:pic>
    <xdr:clientData/>
  </xdr:twoCellAnchor>
</xdr:wsDr>
</file>

<file path=xl/drawings/drawing5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</xdr:colOff>
      <xdr:row>0</xdr:row>
      <xdr:rowOff>0</xdr:rowOff>
    </xdr:from>
    <xdr:to>
      <xdr:col>6</xdr:col>
      <xdr:colOff>457740</xdr:colOff>
      <xdr:row>5</xdr:row>
      <xdr:rowOff>171450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DE16F934-7563-CC53-9B15-808C285CFC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" y="0"/>
          <a:ext cx="10887614" cy="11239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35</xdr:row>
      <xdr:rowOff>38100</xdr:rowOff>
    </xdr:from>
    <xdr:to>
      <xdr:col>6</xdr:col>
      <xdr:colOff>457200</xdr:colOff>
      <xdr:row>42</xdr:row>
      <xdr:rowOff>116251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C8C53B6B-37A4-797F-E9E3-966DCA72EE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6791325"/>
          <a:ext cx="10887075" cy="1421176"/>
        </a:xfrm>
        <a:prstGeom prst="rect">
          <a:avLst/>
        </a:prstGeom>
      </xdr:spPr>
    </xdr:pic>
    <xdr:clientData/>
  </xdr:twoCellAnchor>
</xdr:wsDr>
</file>

<file path=xl/drawings/drawing5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7</xdr:col>
      <xdr:colOff>306450</xdr:colOff>
      <xdr:row>5</xdr:row>
      <xdr:rowOff>171607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C79C84E3-736C-41A2-E898-3372561E1D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1822175" cy="112410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22</xdr:row>
      <xdr:rowOff>85725</xdr:rowOff>
    </xdr:from>
    <xdr:to>
      <xdr:col>7</xdr:col>
      <xdr:colOff>449345</xdr:colOff>
      <xdr:row>43</xdr:row>
      <xdr:rowOff>10074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B1654583-160E-7B65-A630-E4062D8408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4324350"/>
          <a:ext cx="11965070" cy="3934374"/>
        </a:xfrm>
        <a:prstGeom prst="rect">
          <a:avLst/>
        </a:prstGeom>
      </xdr:spPr>
    </xdr:pic>
    <xdr:clientData/>
  </xdr:twoCellAnchor>
</xdr:wsDr>
</file>

<file path=xl/drawings/drawing5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6</xdr:col>
      <xdr:colOff>247650</xdr:colOff>
      <xdr:row>5</xdr:row>
      <xdr:rowOff>153353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EA898644-CE19-FC3B-42B0-854C1C67CB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1058525" cy="110585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36</xdr:row>
      <xdr:rowOff>28575</xdr:rowOff>
    </xdr:from>
    <xdr:to>
      <xdr:col>6</xdr:col>
      <xdr:colOff>314325</xdr:colOff>
      <xdr:row>44</xdr:row>
      <xdr:rowOff>45355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6A1C04E2-7802-4704-B349-CE98AD7CDD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7124700"/>
          <a:ext cx="11125200" cy="1550305"/>
        </a:xfrm>
        <a:prstGeom prst="rect">
          <a:avLst/>
        </a:prstGeom>
      </xdr:spPr>
    </xdr:pic>
    <xdr:clientData/>
  </xdr:twoCellAnchor>
</xdr:wsDr>
</file>

<file path=xl/drawings/drawing5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5</xdr:col>
      <xdr:colOff>962025</xdr:colOff>
      <xdr:row>5</xdr:row>
      <xdr:rowOff>94403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78350E53-58E5-474E-9947-D0011CD8DD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0791825" cy="104690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20</xdr:row>
      <xdr:rowOff>57150</xdr:rowOff>
    </xdr:from>
    <xdr:to>
      <xdr:col>5</xdr:col>
      <xdr:colOff>895349</xdr:colOff>
      <xdr:row>40</xdr:row>
      <xdr:rowOff>5461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4633F21B-764C-14BB-752B-006976F3F3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3914775"/>
          <a:ext cx="10725149" cy="3767836"/>
        </a:xfrm>
        <a:prstGeom prst="rect">
          <a:avLst/>
        </a:prstGeom>
      </xdr:spPr>
    </xdr:pic>
    <xdr:clientData/>
  </xdr:twoCellAnchor>
</xdr:wsDr>
</file>

<file path=xl/drawings/drawing5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6</xdr:col>
      <xdr:colOff>804334</xdr:colOff>
      <xdr:row>5</xdr:row>
      <xdr:rowOff>82630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AC4E0552-DC37-DDD2-8578-3084F16CDF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1038417" cy="10351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38</xdr:row>
      <xdr:rowOff>105834</xdr:rowOff>
    </xdr:from>
    <xdr:to>
      <xdr:col>8</xdr:col>
      <xdr:colOff>222250</xdr:colOff>
      <xdr:row>47</xdr:row>
      <xdr:rowOff>174542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1E0485BA-1211-DE36-46E5-A7D135186C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7397751"/>
          <a:ext cx="11895667" cy="1793791"/>
        </a:xfrm>
        <a:prstGeom prst="rect">
          <a:avLst/>
        </a:prstGeom>
      </xdr:spPr>
    </xdr:pic>
    <xdr:clientData/>
  </xdr:twoCellAnchor>
</xdr:wsDr>
</file>

<file path=xl/drawings/drawing5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7</xdr:col>
      <xdr:colOff>580636</xdr:colOff>
      <xdr:row>10</xdr:row>
      <xdr:rowOff>104775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904B12A5-4D47-A80A-8D59-385A574C19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1315311" cy="20097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37</xdr:row>
      <xdr:rowOff>66675</xdr:rowOff>
    </xdr:from>
    <xdr:to>
      <xdr:col>7</xdr:col>
      <xdr:colOff>571500</xdr:colOff>
      <xdr:row>43</xdr:row>
      <xdr:rowOff>179364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DE852A9-1FED-02BE-8765-7F3623DCA3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7200900"/>
          <a:ext cx="11306175" cy="1265214"/>
        </a:xfrm>
        <a:prstGeom prst="rect">
          <a:avLst/>
        </a:prstGeom>
      </xdr:spPr>
    </xdr:pic>
    <xdr:clientData/>
  </xdr:twoCellAnchor>
</xdr:wsDr>
</file>

<file path=xl/drawings/drawing5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8</xdr:col>
      <xdr:colOff>228600</xdr:colOff>
      <xdr:row>6</xdr:row>
      <xdr:rowOff>72083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C4B9FB7C-8A0E-BBA0-6369-360547AC8C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2877800" cy="121508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35</xdr:row>
      <xdr:rowOff>142875</xdr:rowOff>
    </xdr:from>
    <xdr:to>
      <xdr:col>8</xdr:col>
      <xdr:colOff>328447</xdr:colOff>
      <xdr:row>43</xdr:row>
      <xdr:rowOff>85725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A0D7F93C-AD77-145E-0070-94D27EE035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6848475"/>
          <a:ext cx="12977647" cy="1476375"/>
        </a:xfrm>
        <a:prstGeom prst="rect">
          <a:avLst/>
        </a:prstGeom>
      </xdr:spPr>
    </xdr:pic>
    <xdr:clientData/>
  </xdr:twoCellAnchor>
</xdr:wsDr>
</file>

<file path=xl/drawings/drawing5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</xdr:colOff>
      <xdr:row>0</xdr:row>
      <xdr:rowOff>0</xdr:rowOff>
    </xdr:from>
    <xdr:to>
      <xdr:col>8</xdr:col>
      <xdr:colOff>419101</xdr:colOff>
      <xdr:row>5</xdr:row>
      <xdr:rowOff>132675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413B053B-4E0C-35F4-38D8-46ED2B4DF4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" y="0"/>
          <a:ext cx="10782300" cy="1085175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46</xdr:row>
      <xdr:rowOff>47626</xdr:rowOff>
    </xdr:from>
    <xdr:to>
      <xdr:col>8</xdr:col>
      <xdr:colOff>438150</xdr:colOff>
      <xdr:row>49</xdr:row>
      <xdr:rowOff>41415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A3B84070-5FF3-EDA7-7388-E523ED2BDC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" y="8886826"/>
          <a:ext cx="10801349" cy="574814"/>
        </a:xfrm>
        <a:prstGeom prst="rect">
          <a:avLst/>
        </a:prstGeom>
      </xdr:spPr>
    </xdr:pic>
    <xdr:clientData/>
  </xdr:twoCellAnchor>
</xdr:wsDr>
</file>

<file path=xl/drawings/drawing6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10</xdr:col>
      <xdr:colOff>58795</xdr:colOff>
      <xdr:row>5</xdr:row>
      <xdr:rowOff>162081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5D168665-50C3-221D-F22A-52C6B0F869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1784070" cy="111458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44</xdr:row>
      <xdr:rowOff>28575</xdr:rowOff>
    </xdr:from>
    <xdr:to>
      <xdr:col>10</xdr:col>
      <xdr:colOff>133350</xdr:colOff>
      <xdr:row>48</xdr:row>
      <xdr:rowOff>169976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252F34C-4D74-384B-41A6-F9B8BF375C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8486775"/>
          <a:ext cx="11858625" cy="912926"/>
        </a:xfrm>
        <a:prstGeom prst="rect">
          <a:avLst/>
        </a:prstGeom>
      </xdr:spPr>
    </xdr:pic>
    <xdr:clientData/>
  </xdr:twoCellAnchor>
</xdr:wsDr>
</file>

<file path=xl/drawings/drawing6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11</xdr:col>
      <xdr:colOff>557844</xdr:colOff>
      <xdr:row>7</xdr:row>
      <xdr:rowOff>21167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B28A2BC8-6290-8C1D-09E6-8F40F997C8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3448344" cy="135466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46</xdr:row>
      <xdr:rowOff>42333</xdr:rowOff>
    </xdr:from>
    <xdr:to>
      <xdr:col>11</xdr:col>
      <xdr:colOff>402162</xdr:colOff>
      <xdr:row>52</xdr:row>
      <xdr:rowOff>10583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7742335F-78DB-D7FF-C7FE-F01BC78F46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8890000"/>
          <a:ext cx="13292662" cy="1121833"/>
        </a:xfrm>
        <a:prstGeom prst="rect">
          <a:avLst/>
        </a:prstGeom>
      </xdr:spPr>
    </xdr:pic>
    <xdr:clientData/>
  </xdr:twoCellAnchor>
</xdr:wsDr>
</file>

<file path=xl/drawings/drawing6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10</xdr:col>
      <xdr:colOff>362112</xdr:colOff>
      <xdr:row>4</xdr:row>
      <xdr:rowOff>171450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63455EC0-EE24-19D4-10A8-FEABDB8869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2287412" cy="11811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46</xdr:row>
      <xdr:rowOff>107157</xdr:rowOff>
    </xdr:from>
    <xdr:to>
      <xdr:col>10</xdr:col>
      <xdr:colOff>132651</xdr:colOff>
      <xdr:row>51</xdr:row>
      <xdr:rowOff>152541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61B99EE6-E2FB-0FF1-5D32-8593F7BB23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9215438"/>
          <a:ext cx="12050807" cy="1009791"/>
        </a:xfrm>
        <a:prstGeom prst="rect">
          <a:avLst/>
        </a:prstGeom>
      </xdr:spPr>
    </xdr:pic>
    <xdr:clientData/>
  </xdr:twoCellAnchor>
</xdr:wsDr>
</file>

<file path=xl/drawings/drawing6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20</xdr:col>
      <xdr:colOff>2463</xdr:colOff>
      <xdr:row>46</xdr:row>
      <xdr:rowOff>95250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1F1622D5-8F26-4B20-3AB9-D94455DE64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2248892" cy="8858250"/>
        </a:xfrm>
        <a:prstGeom prst="rect">
          <a:avLst/>
        </a:prstGeom>
      </xdr:spPr>
    </xdr:pic>
    <xdr:clientData/>
  </xdr:twoCellAnchor>
</xdr:wsDr>
</file>

<file path=xl/drawings/drawing6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20</xdr:col>
      <xdr:colOff>57827</xdr:colOff>
      <xdr:row>46</xdr:row>
      <xdr:rowOff>68036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644CF8C9-ECE0-6986-26A4-7B7851D8C6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2304256" cy="8831036"/>
        </a:xfrm>
        <a:prstGeom prst="rect">
          <a:avLst/>
        </a:prstGeom>
      </xdr:spPr>
    </xdr:pic>
    <xdr:clientData/>
  </xdr:twoCellAnchor>
</xdr:wsDr>
</file>

<file path=xl/drawings/drawing6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1</xdr:rowOff>
    </xdr:from>
    <xdr:to>
      <xdr:col>7</xdr:col>
      <xdr:colOff>495300</xdr:colOff>
      <xdr:row>5</xdr:row>
      <xdr:rowOff>129579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2940DFAE-4A39-31C0-F2E9-5F3D23E9F6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1"/>
          <a:ext cx="11229975" cy="108207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33</xdr:row>
      <xdr:rowOff>104775</xdr:rowOff>
    </xdr:from>
    <xdr:to>
      <xdr:col>7</xdr:col>
      <xdr:colOff>492125</xdr:colOff>
      <xdr:row>41</xdr:row>
      <xdr:rowOff>92673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6FB94C50-3B4C-901E-AFE6-A50ABCB3B9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6486525"/>
          <a:ext cx="11220450" cy="1515073"/>
        </a:xfrm>
        <a:prstGeom prst="rect">
          <a:avLst/>
        </a:prstGeom>
      </xdr:spPr>
    </xdr:pic>
    <xdr:clientData/>
  </xdr:twoCellAnchor>
</xdr:wsDr>
</file>

<file path=xl/drawings/drawing6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300796</xdr:colOff>
      <xdr:row>6</xdr:row>
      <xdr:rowOff>53974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A1BE42E1-8665-8B95-323B-1665335C2F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2848396" cy="1190624"/>
        </a:xfrm>
        <a:prstGeom prst="rect">
          <a:avLst/>
        </a:prstGeom>
      </xdr:spPr>
    </xdr:pic>
    <xdr:clientData/>
  </xdr:twoCellAnchor>
  <xdr:twoCellAnchor editAs="oneCell">
    <xdr:from>
      <xdr:col>0</xdr:col>
      <xdr:colOff>9525</xdr:colOff>
      <xdr:row>41</xdr:row>
      <xdr:rowOff>66675</xdr:rowOff>
    </xdr:from>
    <xdr:to>
      <xdr:col>8</xdr:col>
      <xdr:colOff>109630</xdr:colOff>
      <xdr:row>44</xdr:row>
      <xdr:rowOff>35010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BA652661-9E9F-74D4-2249-6AD2819F3C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t="9523"/>
        <a:stretch/>
      </xdr:blipFill>
      <xdr:spPr>
        <a:xfrm>
          <a:off x="9525" y="8039100"/>
          <a:ext cx="12041280" cy="543009"/>
        </a:xfrm>
        <a:prstGeom prst="rect">
          <a:avLst/>
        </a:prstGeom>
      </xdr:spPr>
    </xdr:pic>
    <xdr:clientData/>
  </xdr:twoCellAnchor>
</xdr:wsDr>
</file>

<file path=xl/drawings/drawing6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8</xdr:col>
      <xdr:colOff>566365</xdr:colOff>
      <xdr:row>6</xdr:row>
      <xdr:rowOff>38100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F9C2DE71-BB6B-17CC-28C3-3C3AC83472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2507540" cy="11811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28</xdr:row>
      <xdr:rowOff>76200</xdr:rowOff>
    </xdr:from>
    <xdr:to>
      <xdr:col>8</xdr:col>
      <xdr:colOff>454791</xdr:colOff>
      <xdr:row>45</xdr:row>
      <xdr:rowOff>95250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7C6521FB-1B6F-2BD3-4948-9BD16E24D7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5495925"/>
          <a:ext cx="12399141" cy="3267075"/>
        </a:xfrm>
        <a:prstGeom prst="rect">
          <a:avLst/>
        </a:prstGeom>
      </xdr:spPr>
    </xdr:pic>
    <xdr:clientData/>
  </xdr:twoCellAnchor>
</xdr:wsDr>
</file>

<file path=xl/drawings/drawing6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5</xdr:col>
      <xdr:colOff>584200</xdr:colOff>
      <xdr:row>3</xdr:row>
      <xdr:rowOff>84659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825D84FA-59F6-3042-F2F3-E954B44E91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9725025" cy="29104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20</xdr:row>
      <xdr:rowOff>123825</xdr:rowOff>
    </xdr:from>
    <xdr:to>
      <xdr:col>5</xdr:col>
      <xdr:colOff>323850</xdr:colOff>
      <xdr:row>28</xdr:row>
      <xdr:rowOff>93133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479B9360-E359-59A9-255D-AD059AF8C0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6229350"/>
          <a:ext cx="9467850" cy="1502833"/>
        </a:xfrm>
        <a:prstGeom prst="rect">
          <a:avLst/>
        </a:prstGeom>
      </xdr:spPr>
    </xdr:pic>
    <xdr:clientData/>
  </xdr:twoCellAnchor>
</xdr:wsDr>
</file>

<file path=xl/drawings/drawing6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20</xdr:col>
      <xdr:colOff>3509</xdr:colOff>
      <xdr:row>46</xdr:row>
      <xdr:rowOff>149678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47864CFE-0158-157B-2237-11950F46B3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2249938" cy="8912678"/>
        </a:xfrm>
        <a:prstGeom prst="rect">
          <a:avLst/>
        </a:prstGeom>
      </xdr:spPr>
    </xdr:pic>
    <xdr:clientData/>
  </xdr:twoCellAnchor>
</xdr:wsDr>
</file>

<file path=xl/drawings/drawing7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7</xdr:col>
      <xdr:colOff>266700</xdr:colOff>
      <xdr:row>5</xdr:row>
      <xdr:rowOff>137887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6DE8F47C-F2DC-0109-00A7-E5706DFFD5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1001375" cy="109038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29</xdr:row>
      <xdr:rowOff>35719</xdr:rowOff>
    </xdr:from>
    <xdr:to>
      <xdr:col>7</xdr:col>
      <xdr:colOff>321469</xdr:colOff>
      <xdr:row>41</xdr:row>
      <xdr:rowOff>129251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B6F69449-4ECE-C264-A45E-D4BADA4132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5810250"/>
          <a:ext cx="11049000" cy="2388264"/>
        </a:xfrm>
        <a:prstGeom prst="rect">
          <a:avLst/>
        </a:prstGeom>
      </xdr:spPr>
    </xdr:pic>
    <xdr:clientData/>
  </xdr:twoCellAnchor>
</xdr:wsDr>
</file>

<file path=xl/drawings/drawing7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</xdr:colOff>
      <xdr:row>0</xdr:row>
      <xdr:rowOff>1</xdr:rowOff>
    </xdr:from>
    <xdr:to>
      <xdr:col>7</xdr:col>
      <xdr:colOff>492126</xdr:colOff>
      <xdr:row>5</xdr:row>
      <xdr:rowOff>137941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5B2979E3-3798-FADE-94CD-EBF66B952C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" y="1"/>
          <a:ext cx="11468100" cy="1090440"/>
        </a:xfrm>
        <a:prstGeom prst="rect">
          <a:avLst/>
        </a:prstGeom>
      </xdr:spPr>
    </xdr:pic>
    <xdr:clientData/>
  </xdr:twoCellAnchor>
  <xdr:twoCellAnchor editAs="oneCell">
    <xdr:from>
      <xdr:col>0</xdr:col>
      <xdr:colOff>11906</xdr:colOff>
      <xdr:row>32</xdr:row>
      <xdr:rowOff>66913</xdr:rowOff>
    </xdr:from>
    <xdr:to>
      <xdr:col>7</xdr:col>
      <xdr:colOff>435239</xdr:colOff>
      <xdr:row>39</xdr:row>
      <xdr:rowOff>131703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54E43B52-C40A-CB74-CB31-5FB2B864C1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906" y="6662976"/>
          <a:ext cx="11412802" cy="1410196"/>
        </a:xfrm>
        <a:prstGeom prst="rect">
          <a:avLst/>
        </a:prstGeom>
      </xdr:spPr>
    </xdr:pic>
    <xdr:clientData/>
  </xdr:twoCellAnchor>
</xdr:wsDr>
</file>

<file path=xl/drawings/drawing7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1</xdr:rowOff>
    </xdr:from>
    <xdr:to>
      <xdr:col>8</xdr:col>
      <xdr:colOff>168275</xdr:colOff>
      <xdr:row>10</xdr:row>
      <xdr:rowOff>93529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2E41AAA2-1676-C637-2AF7-14D007700B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1"/>
          <a:ext cx="11753850" cy="199217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27</xdr:row>
      <xdr:rowOff>152400</xdr:rowOff>
    </xdr:from>
    <xdr:to>
      <xdr:col>8</xdr:col>
      <xdr:colOff>133350</xdr:colOff>
      <xdr:row>41</xdr:row>
      <xdr:rowOff>128735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8A07F02B-6555-EAE2-5875-EA361BD2B1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5381625"/>
          <a:ext cx="11725275" cy="3414860"/>
        </a:xfrm>
        <a:prstGeom prst="rect">
          <a:avLst/>
        </a:prstGeom>
      </xdr:spPr>
    </xdr:pic>
    <xdr:clientData/>
  </xdr:twoCellAnchor>
</xdr:wsDr>
</file>

<file path=xl/drawings/drawing7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</xdr:colOff>
      <xdr:row>0</xdr:row>
      <xdr:rowOff>0</xdr:rowOff>
    </xdr:from>
    <xdr:to>
      <xdr:col>6</xdr:col>
      <xdr:colOff>450851</xdr:colOff>
      <xdr:row>9</xdr:row>
      <xdr:rowOff>151690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59FA6234-1681-DF98-65C1-E80EF8AA2D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" y="0"/>
          <a:ext cx="10820400" cy="186619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30</xdr:row>
      <xdr:rowOff>57150</xdr:rowOff>
    </xdr:from>
    <xdr:to>
      <xdr:col>6</xdr:col>
      <xdr:colOff>412751</xdr:colOff>
      <xdr:row>38</xdr:row>
      <xdr:rowOff>125762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D9688F6F-60A0-531F-BA1D-4CA2A66102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" y="6315075"/>
          <a:ext cx="10782300" cy="1598962"/>
        </a:xfrm>
        <a:prstGeom prst="rect">
          <a:avLst/>
        </a:prstGeom>
      </xdr:spPr>
    </xdr:pic>
    <xdr:clientData/>
  </xdr:twoCellAnchor>
</xdr:wsDr>
</file>

<file path=xl/drawings/drawing7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8</xdr:col>
      <xdr:colOff>57150</xdr:colOff>
      <xdr:row>14</xdr:row>
      <xdr:rowOff>182470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2C449F9E-15DA-E9AC-8490-D860B664D7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1649075" cy="284629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23</xdr:row>
      <xdr:rowOff>38101</xdr:rowOff>
    </xdr:from>
    <xdr:to>
      <xdr:col>8</xdr:col>
      <xdr:colOff>12700</xdr:colOff>
      <xdr:row>42</xdr:row>
      <xdr:rowOff>181930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60570EFD-8092-E707-D35B-19833EC198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4448176"/>
          <a:ext cx="11601450" cy="3760154"/>
        </a:xfrm>
        <a:prstGeom prst="rect">
          <a:avLst/>
        </a:prstGeom>
      </xdr:spPr>
    </xdr:pic>
    <xdr:clientData/>
  </xdr:twoCellAnchor>
</xdr:wsDr>
</file>

<file path=xl/drawings/drawing7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7</xdr:col>
      <xdr:colOff>533400</xdr:colOff>
      <xdr:row>5</xdr:row>
      <xdr:rowOff>167803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415E0E1B-6F62-CA2B-262C-6C11A06444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1515725" cy="111712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24</xdr:row>
      <xdr:rowOff>97368</xdr:rowOff>
    </xdr:from>
    <xdr:to>
      <xdr:col>7</xdr:col>
      <xdr:colOff>431800</xdr:colOff>
      <xdr:row>42</xdr:row>
      <xdr:rowOff>76703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ADDE821E-5E72-E613-5645-D84A08AD87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4716993"/>
          <a:ext cx="11410950" cy="3417860"/>
        </a:xfrm>
        <a:prstGeom prst="rect">
          <a:avLst/>
        </a:prstGeom>
      </xdr:spPr>
    </xdr:pic>
    <xdr:clientData/>
  </xdr:twoCellAnchor>
</xdr:wsDr>
</file>

<file path=xl/drawings/drawing7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8</xdr:col>
      <xdr:colOff>230250</xdr:colOff>
      <xdr:row>6</xdr:row>
      <xdr:rowOff>38265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8885977F-9F81-7570-C922-C65ECA07EC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1822175" cy="118126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31</xdr:row>
      <xdr:rowOff>47625</xdr:rowOff>
    </xdr:from>
    <xdr:to>
      <xdr:col>8</xdr:col>
      <xdr:colOff>282575</xdr:colOff>
      <xdr:row>42</xdr:row>
      <xdr:rowOff>183617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54B6A192-DC64-CFA9-219B-4034BB857B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6000750"/>
          <a:ext cx="11868150" cy="2234667"/>
        </a:xfrm>
        <a:prstGeom prst="rect">
          <a:avLst/>
        </a:prstGeom>
      </xdr:spPr>
    </xdr:pic>
    <xdr:clientData/>
  </xdr:twoCellAnchor>
</xdr:wsDr>
</file>

<file path=xl/drawings/drawing7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8</xdr:col>
      <xdr:colOff>512836</xdr:colOff>
      <xdr:row>5</xdr:row>
      <xdr:rowOff>149225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DFB2FFF1-7C9A-9BCC-9408-28343F602C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1961886" cy="10953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28</xdr:row>
      <xdr:rowOff>95250</xdr:rowOff>
    </xdr:from>
    <xdr:to>
      <xdr:col>8</xdr:col>
      <xdr:colOff>509668</xdr:colOff>
      <xdr:row>42</xdr:row>
      <xdr:rowOff>130553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CA185D07-DFF3-038D-7690-067BCB00A5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5534025"/>
          <a:ext cx="11955543" cy="2705478"/>
        </a:xfrm>
        <a:prstGeom prst="rect">
          <a:avLst/>
        </a:prstGeom>
      </xdr:spPr>
    </xdr:pic>
    <xdr:clientData/>
  </xdr:twoCellAnchor>
</xdr:wsDr>
</file>

<file path=xl/drawings/drawing7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4</xdr:col>
      <xdr:colOff>477744</xdr:colOff>
      <xdr:row>13</xdr:row>
      <xdr:rowOff>92075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433EAF39-EF07-3347-668E-B34D7EF6AA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745444" cy="256222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19</xdr:row>
      <xdr:rowOff>66675</xdr:rowOff>
    </xdr:from>
    <xdr:to>
      <xdr:col>4</xdr:col>
      <xdr:colOff>457200</xdr:colOff>
      <xdr:row>33</xdr:row>
      <xdr:rowOff>130087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67406F0B-1D82-2168-FD4A-40A0742799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3724275"/>
          <a:ext cx="8724900" cy="2739937"/>
        </a:xfrm>
        <a:prstGeom prst="rect">
          <a:avLst/>
        </a:prstGeom>
      </xdr:spPr>
    </xdr:pic>
    <xdr:clientData/>
  </xdr:twoCellAnchor>
</xdr:wsDr>
</file>

<file path=xl/drawings/drawing7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3</xdr:col>
      <xdr:colOff>152400</xdr:colOff>
      <xdr:row>7</xdr:row>
      <xdr:rowOff>55314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6BBA318-E129-EE03-B30A-A795FA0BED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105775" cy="137928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16</xdr:row>
      <xdr:rowOff>66675</xdr:rowOff>
    </xdr:from>
    <xdr:to>
      <xdr:col>3</xdr:col>
      <xdr:colOff>571500</xdr:colOff>
      <xdr:row>21</xdr:row>
      <xdr:rowOff>147991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F8C1BA01-98A7-C5CF-F6EA-5DA888C94C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3495675"/>
          <a:ext cx="8524875" cy="103699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30</xdr:row>
      <xdr:rowOff>38100</xdr:rowOff>
    </xdr:from>
    <xdr:to>
      <xdr:col>3</xdr:col>
      <xdr:colOff>266700</xdr:colOff>
      <xdr:row>34</xdr:row>
      <xdr:rowOff>19209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362C5B90-AA15-1B1B-5782-F719E1C756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0" y="6667500"/>
          <a:ext cx="8220075" cy="752634"/>
        </a:xfrm>
        <a:prstGeom prst="rect">
          <a:avLst/>
        </a:prstGeom>
      </xdr:spPr>
    </xdr:pic>
    <xdr:clientData/>
  </xdr:twoCellAnchor>
</xdr:wsDr>
</file>

<file path=xl/drawings/drawing8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1</xdr:rowOff>
    </xdr:from>
    <xdr:to>
      <xdr:col>3</xdr:col>
      <xdr:colOff>168275</xdr:colOff>
      <xdr:row>7</xdr:row>
      <xdr:rowOff>74102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5CD22A2F-AD45-2A4F-7025-CF09B856CE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1"/>
          <a:ext cx="8248650" cy="139807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31</xdr:row>
      <xdr:rowOff>95251</xdr:rowOff>
    </xdr:from>
    <xdr:to>
      <xdr:col>3</xdr:col>
      <xdr:colOff>339725</xdr:colOff>
      <xdr:row>35</xdr:row>
      <xdr:rowOff>80664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73608696-7486-152A-D6A6-02D9A55B1F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6715126"/>
          <a:ext cx="8420100" cy="75693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16</xdr:row>
      <xdr:rowOff>57150</xdr:rowOff>
    </xdr:from>
    <xdr:to>
      <xdr:col>4</xdr:col>
      <xdr:colOff>114300</xdr:colOff>
      <xdr:row>22</xdr:row>
      <xdr:rowOff>34382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C63C3B57-5770-1C19-6021-FD6DB242EB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0" y="3457575"/>
          <a:ext cx="8810625" cy="1123407"/>
        </a:xfrm>
        <a:prstGeom prst="rect">
          <a:avLst/>
        </a:prstGeom>
      </xdr:spPr>
    </xdr:pic>
    <xdr:clientData/>
  </xdr:twoCellAnchor>
</xdr:wsDr>
</file>

<file path=xl/drawings/drawing8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3</xdr:col>
      <xdr:colOff>168275</xdr:colOff>
      <xdr:row>7</xdr:row>
      <xdr:rowOff>71945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AB806C88-A054-79A0-667E-A6ACDEBEC3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67675" cy="139909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16</xdr:row>
      <xdr:rowOff>133350</xdr:rowOff>
    </xdr:from>
    <xdr:to>
      <xdr:col>3</xdr:col>
      <xdr:colOff>34925</xdr:colOff>
      <xdr:row>18</xdr:row>
      <xdr:rowOff>186097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7D5202B6-9B90-BEF3-B31C-CB5FF0E5B8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3705225"/>
          <a:ext cx="7934325" cy="440097"/>
        </a:xfrm>
        <a:prstGeom prst="rect">
          <a:avLst/>
        </a:prstGeom>
      </xdr:spPr>
    </xdr:pic>
    <xdr:clientData/>
  </xdr:twoCellAnchor>
  <xdr:twoCellAnchor editAs="oneCell">
    <xdr:from>
      <xdr:col>0</xdr:col>
      <xdr:colOff>9525</xdr:colOff>
      <xdr:row>28</xdr:row>
      <xdr:rowOff>47625</xdr:rowOff>
    </xdr:from>
    <xdr:to>
      <xdr:col>3</xdr:col>
      <xdr:colOff>342900</xdr:colOff>
      <xdr:row>34</xdr:row>
      <xdr:rowOff>94591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5E4A6389-ADA5-CA6C-D380-B30D662BF5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525" y="6438900"/>
          <a:ext cx="8239125" cy="1199491"/>
        </a:xfrm>
        <a:prstGeom prst="rect">
          <a:avLst/>
        </a:prstGeom>
      </xdr:spPr>
    </xdr:pic>
    <xdr:clientData/>
  </xdr:twoCellAnchor>
</xdr:wsDr>
</file>

<file path=xl/drawings/drawing8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</xdr:colOff>
      <xdr:row>0</xdr:row>
      <xdr:rowOff>0</xdr:rowOff>
    </xdr:from>
    <xdr:to>
      <xdr:col>3</xdr:col>
      <xdr:colOff>92076</xdr:colOff>
      <xdr:row>7</xdr:row>
      <xdr:rowOff>96165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5219405A-F0C6-227B-34B0-C3070EC7EC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" y="0"/>
          <a:ext cx="8210550" cy="142966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18</xdr:row>
      <xdr:rowOff>85725</xdr:rowOff>
    </xdr:from>
    <xdr:to>
      <xdr:col>3</xdr:col>
      <xdr:colOff>419100</xdr:colOff>
      <xdr:row>33</xdr:row>
      <xdr:rowOff>149466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685A4274-E786-D438-7C9A-A4D45E8252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4038600"/>
          <a:ext cx="8543925" cy="2927591"/>
        </a:xfrm>
        <a:prstGeom prst="rect">
          <a:avLst/>
        </a:prstGeom>
      </xdr:spPr>
    </xdr:pic>
    <xdr:clientData/>
  </xdr:twoCellAnchor>
</xdr:wsDr>
</file>

<file path=xl/drawings/drawing8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</xdr:colOff>
      <xdr:row>0</xdr:row>
      <xdr:rowOff>0</xdr:rowOff>
    </xdr:from>
    <xdr:to>
      <xdr:col>3</xdr:col>
      <xdr:colOff>57151</xdr:colOff>
      <xdr:row>7</xdr:row>
      <xdr:rowOff>91120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D621B4DE-5840-8014-8AF8-2D90C56B2C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" y="0"/>
          <a:ext cx="8077200" cy="142462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28</xdr:row>
      <xdr:rowOff>76200</xdr:rowOff>
    </xdr:from>
    <xdr:to>
      <xdr:col>3</xdr:col>
      <xdr:colOff>225425</xdr:colOff>
      <xdr:row>34</xdr:row>
      <xdr:rowOff>175188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5FE54AFC-7AAF-2C41-D7AE-4222D5A9D7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6296025"/>
          <a:ext cx="8239125" cy="1251513"/>
        </a:xfrm>
        <a:prstGeom prst="rect">
          <a:avLst/>
        </a:prstGeom>
      </xdr:spPr>
    </xdr:pic>
    <xdr:clientData/>
  </xdr:twoCellAnchor>
</xdr:wsDr>
</file>

<file path=xl/drawings/drawing8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1</xdr:rowOff>
    </xdr:from>
    <xdr:to>
      <xdr:col>10</xdr:col>
      <xdr:colOff>242093</xdr:colOff>
      <xdr:row>8</xdr:row>
      <xdr:rowOff>149841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82CE3BA1-50C4-8E42-9317-5BB4731EEC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1"/>
          <a:ext cx="8791575" cy="1667490"/>
        </a:xfrm>
        <a:prstGeom prst="rect">
          <a:avLst/>
        </a:prstGeom>
      </xdr:spPr>
    </xdr:pic>
    <xdr:clientData/>
  </xdr:twoCellAnchor>
  <xdr:twoCellAnchor editAs="oneCell">
    <xdr:from>
      <xdr:col>0</xdr:col>
      <xdr:colOff>9525</xdr:colOff>
      <xdr:row>17</xdr:row>
      <xdr:rowOff>85725</xdr:rowOff>
    </xdr:from>
    <xdr:to>
      <xdr:col>10</xdr:col>
      <xdr:colOff>947078</xdr:colOff>
      <xdr:row>19</xdr:row>
      <xdr:rowOff>133350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C0653EA2-E1BF-52C3-16E0-15EAE1E346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525" y="3352800"/>
          <a:ext cx="9495766" cy="4381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41</xdr:row>
      <xdr:rowOff>95251</xdr:rowOff>
    </xdr:from>
    <xdr:to>
      <xdr:col>11</xdr:col>
      <xdr:colOff>6350</xdr:colOff>
      <xdr:row>44</xdr:row>
      <xdr:rowOff>79068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8430EA46-AE82-6967-E914-C42906B39B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0" y="7981951"/>
          <a:ext cx="9534525" cy="564842"/>
        </a:xfrm>
        <a:prstGeom prst="rect">
          <a:avLst/>
        </a:prstGeom>
      </xdr:spPr>
    </xdr:pic>
    <xdr:clientData/>
  </xdr:twoCellAnchor>
</xdr:wsDr>
</file>

<file path=xl/drawings/drawing8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15</xdr:col>
      <xdr:colOff>15473</xdr:colOff>
      <xdr:row>5</xdr:row>
      <xdr:rowOff>149224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62F7B662-6B1F-BA15-A92D-5BE8BE6F77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1524848" cy="109537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29</xdr:row>
      <xdr:rowOff>76200</xdr:rowOff>
    </xdr:from>
    <xdr:to>
      <xdr:col>15</xdr:col>
      <xdr:colOff>71658</xdr:colOff>
      <xdr:row>44</xdr:row>
      <xdr:rowOff>168275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4DF6FFFE-EBC6-DC26-5993-D6A8AC6AD5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5638800"/>
          <a:ext cx="11581033" cy="2952750"/>
        </a:xfrm>
        <a:prstGeom prst="rect">
          <a:avLst/>
        </a:prstGeom>
      </xdr:spPr>
    </xdr:pic>
    <xdr:clientData/>
  </xdr:twoCellAnchor>
</xdr:wsDr>
</file>

<file path=xl/drawings/drawing8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11</xdr:col>
      <xdr:colOff>323850</xdr:colOff>
      <xdr:row>4</xdr:row>
      <xdr:rowOff>124916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133939AA-A3D8-8512-1551-134F600D72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9401175" cy="88374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26</xdr:row>
      <xdr:rowOff>0</xdr:rowOff>
    </xdr:from>
    <xdr:to>
      <xdr:col>11</xdr:col>
      <xdr:colOff>171450</xdr:colOff>
      <xdr:row>40</xdr:row>
      <xdr:rowOff>40315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29E6F017-FE13-DB01-DD37-184565F07F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5010150"/>
          <a:ext cx="9248775" cy="2707315"/>
        </a:xfrm>
        <a:prstGeom prst="rect">
          <a:avLst/>
        </a:prstGeom>
      </xdr:spPr>
    </xdr:pic>
    <xdr:clientData/>
  </xdr:twoCellAnchor>
</xdr:wsDr>
</file>

<file path=xl/drawings/drawing8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535780</xdr:colOff>
      <xdr:row>6</xdr:row>
      <xdr:rowOff>15313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9DD87FEE-5BD2-82CB-42BD-C8AD878E8B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2620624" cy="1151963"/>
        </a:xfrm>
        <a:prstGeom prst="rect">
          <a:avLst/>
        </a:prstGeom>
      </xdr:spPr>
    </xdr:pic>
    <xdr:clientData/>
  </xdr:twoCellAnchor>
  <xdr:twoCellAnchor editAs="oneCell">
    <xdr:from>
      <xdr:col>0</xdr:col>
      <xdr:colOff>23811</xdr:colOff>
      <xdr:row>36</xdr:row>
      <xdr:rowOff>47625</xdr:rowOff>
    </xdr:from>
    <xdr:to>
      <xdr:col>9</xdr:col>
      <xdr:colOff>531745</xdr:colOff>
      <xdr:row>45</xdr:row>
      <xdr:rowOff>35718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542F6C5E-EE79-70D8-EB19-85AD2DC23E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3811" y="7024688"/>
          <a:ext cx="12589603" cy="1714499"/>
        </a:xfrm>
        <a:prstGeom prst="rect">
          <a:avLst/>
        </a:prstGeom>
      </xdr:spPr>
    </xdr:pic>
    <xdr:clientData/>
  </xdr:twoCellAnchor>
</xdr:wsDr>
</file>

<file path=xl/drawings/drawing8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</xdr:colOff>
      <xdr:row>0</xdr:row>
      <xdr:rowOff>0</xdr:rowOff>
    </xdr:from>
    <xdr:to>
      <xdr:col>8</xdr:col>
      <xdr:colOff>122239</xdr:colOff>
      <xdr:row>5</xdr:row>
      <xdr:rowOff>169207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9B496BDD-F6DC-D67C-694E-DB035DFBCA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" y="0"/>
          <a:ext cx="11322844" cy="111853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35</xdr:row>
      <xdr:rowOff>107158</xdr:rowOff>
    </xdr:from>
    <xdr:to>
      <xdr:col>8</xdr:col>
      <xdr:colOff>217488</xdr:colOff>
      <xdr:row>44</xdr:row>
      <xdr:rowOff>156899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F15E2CE5-9E09-1890-C32E-B2B219D0BB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7215189"/>
          <a:ext cx="11418094" cy="1776148"/>
        </a:xfrm>
        <a:prstGeom prst="rect">
          <a:avLst/>
        </a:prstGeom>
      </xdr:spPr>
    </xdr:pic>
    <xdr:clientData/>
  </xdr:twoCellAnchor>
</xdr:wsDr>
</file>

<file path=xl/drawings/drawing8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7</xdr:col>
      <xdr:colOff>546100</xdr:colOff>
      <xdr:row>5</xdr:row>
      <xdr:rowOff>111982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DCCAA417-577B-ECC9-957A-F7DAD46B34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1134725" cy="1061307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28</xdr:row>
      <xdr:rowOff>0</xdr:rowOff>
    </xdr:from>
    <xdr:to>
      <xdr:col>7</xdr:col>
      <xdr:colOff>495301</xdr:colOff>
      <xdr:row>42</xdr:row>
      <xdr:rowOff>125548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1B9EFF3F-0537-6453-4F7C-37A8A66AC1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" y="5391150"/>
          <a:ext cx="11087100" cy="2789373"/>
        </a:xfrm>
        <a:prstGeom prst="rect">
          <a:avLst/>
        </a:prstGeom>
      </xdr:spPr>
    </xdr:pic>
    <xdr:clientData/>
  </xdr:twoCellAnchor>
</xdr:wsDr>
</file>

<file path=xl/drawings/drawing9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16</xdr:col>
      <xdr:colOff>243489</xdr:colOff>
      <xdr:row>6</xdr:row>
      <xdr:rowOff>171450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164FE85B-3472-9D5F-3E27-14E7BF35B4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3327664" cy="1314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38</xdr:row>
      <xdr:rowOff>114300</xdr:rowOff>
    </xdr:from>
    <xdr:to>
      <xdr:col>16</xdr:col>
      <xdr:colOff>361950</xdr:colOff>
      <xdr:row>45</xdr:row>
      <xdr:rowOff>167359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15BE70FE-502B-72B1-1CAC-5155E6719E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7972425"/>
          <a:ext cx="13449300" cy="1396084"/>
        </a:xfrm>
        <a:prstGeom prst="rect">
          <a:avLst/>
        </a:prstGeom>
      </xdr:spPr>
    </xdr:pic>
    <xdr:clientData/>
  </xdr:twoCellAnchor>
</xdr:wsDr>
</file>

<file path=xl/drawings/drawing9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15</xdr:col>
      <xdr:colOff>552450</xdr:colOff>
      <xdr:row>7</xdr:row>
      <xdr:rowOff>17108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FA70AF98-704F-301A-3468-7C1D244CB5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3144500" cy="135060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33</xdr:row>
      <xdr:rowOff>0</xdr:rowOff>
    </xdr:from>
    <xdr:to>
      <xdr:col>15</xdr:col>
      <xdr:colOff>203201</xdr:colOff>
      <xdr:row>50</xdr:row>
      <xdr:rowOff>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56AE5A2E-F367-0BB4-9561-2346CEBC49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6524625"/>
          <a:ext cx="12792076" cy="3238500"/>
        </a:xfrm>
        <a:prstGeom prst="rect">
          <a:avLst/>
        </a:prstGeom>
      </xdr:spPr>
    </xdr:pic>
    <xdr:clientData/>
  </xdr:twoCellAnchor>
</xdr:wsDr>
</file>

<file path=xl/drawings/drawing9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8</xdr:col>
      <xdr:colOff>260350</xdr:colOff>
      <xdr:row>6</xdr:row>
      <xdr:rowOff>188620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2A76DD8E-9108-655F-96E5-A2EC62DCFB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3668375" cy="133162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36</xdr:row>
      <xdr:rowOff>66675</xdr:rowOff>
    </xdr:from>
    <xdr:to>
      <xdr:col>7</xdr:col>
      <xdr:colOff>527050</xdr:colOff>
      <xdr:row>47</xdr:row>
      <xdr:rowOff>3457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F3F4EA1C-0154-2209-DFF3-33A3F103DE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7172325"/>
          <a:ext cx="13325475" cy="2041807"/>
        </a:xfrm>
        <a:prstGeom prst="rect">
          <a:avLst/>
        </a:prstGeom>
      </xdr:spPr>
    </xdr:pic>
    <xdr:clientData/>
  </xdr:twoCellAnchor>
</xdr:wsDr>
</file>

<file path=xl/drawings/drawing9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528682</xdr:colOff>
      <xdr:row>6</xdr:row>
      <xdr:rowOff>15875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13799D81-276F-4FFE-04D9-96F3AC19B0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2606382" cy="115252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11</xdr:row>
      <xdr:rowOff>47625</xdr:rowOff>
    </xdr:from>
    <xdr:to>
      <xdr:col>8</xdr:col>
      <xdr:colOff>911224</xdr:colOff>
      <xdr:row>16</xdr:row>
      <xdr:rowOff>130059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9DFABABC-04FE-B396-8A9F-6D07393C31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2190750"/>
          <a:ext cx="12011024" cy="10381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26</xdr:row>
      <xdr:rowOff>71438</xdr:rowOff>
    </xdr:from>
    <xdr:to>
      <xdr:col>9</xdr:col>
      <xdr:colOff>586581</xdr:colOff>
      <xdr:row>45</xdr:row>
      <xdr:rowOff>58092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B4E5916D-7EAE-1047-0EB0-E1F01F8B87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0" y="5143501"/>
          <a:ext cx="12668250" cy="3618060"/>
        </a:xfrm>
        <a:prstGeom prst="rect">
          <a:avLst/>
        </a:prstGeom>
      </xdr:spPr>
    </xdr:pic>
    <xdr:clientData/>
  </xdr:twoCellAnchor>
</xdr:wsDr>
</file>

<file path=xl/drawings/drawing9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</xdr:colOff>
      <xdr:row>0</xdr:row>
      <xdr:rowOff>1</xdr:rowOff>
    </xdr:from>
    <xdr:to>
      <xdr:col>8</xdr:col>
      <xdr:colOff>152401</xdr:colOff>
      <xdr:row>19</xdr:row>
      <xdr:rowOff>171191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9988A4A1-EB0E-91B7-79E9-D44B10E2B2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" y="1"/>
          <a:ext cx="11353800" cy="3790690"/>
        </a:xfrm>
        <a:prstGeom prst="rect">
          <a:avLst/>
        </a:prstGeom>
      </xdr:spPr>
    </xdr:pic>
    <xdr:clientData/>
  </xdr:twoCellAnchor>
  <xdr:twoCellAnchor editAs="oneCell">
    <xdr:from>
      <xdr:col>0</xdr:col>
      <xdr:colOff>9525</xdr:colOff>
      <xdr:row>33</xdr:row>
      <xdr:rowOff>47625</xdr:rowOff>
    </xdr:from>
    <xdr:to>
      <xdr:col>8</xdr:col>
      <xdr:colOff>323850</xdr:colOff>
      <xdr:row>42</xdr:row>
      <xdr:rowOff>52798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E787E55-F193-5E0E-5425-5B3F82D3F8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525" y="6457950"/>
          <a:ext cx="11515725" cy="1729198"/>
        </a:xfrm>
        <a:prstGeom prst="rect">
          <a:avLst/>
        </a:prstGeom>
      </xdr:spPr>
    </xdr:pic>
    <xdr:clientData/>
  </xdr:twoCellAnchor>
</xdr:wsDr>
</file>

<file path=xl/drawings/drawing9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7</xdr:col>
      <xdr:colOff>219868</xdr:colOff>
      <xdr:row>5</xdr:row>
      <xdr:rowOff>172902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9DA3703B-C2A3-1E18-BD46-D29EA0852B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1572875" cy="112540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31</xdr:row>
      <xdr:rowOff>104776</xdr:rowOff>
    </xdr:from>
    <xdr:to>
      <xdr:col>7</xdr:col>
      <xdr:colOff>200818</xdr:colOff>
      <xdr:row>40</xdr:row>
      <xdr:rowOff>187495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BA18BE69-BA97-D8DF-6F0E-3B43B4AC1F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6257926"/>
          <a:ext cx="11553825" cy="1803569"/>
        </a:xfrm>
        <a:prstGeom prst="rect">
          <a:avLst/>
        </a:prstGeom>
      </xdr:spPr>
    </xdr:pic>
    <xdr:clientData/>
  </xdr:twoCellAnchor>
</xdr:wsDr>
</file>

<file path=xl/drawings/drawing9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20</xdr:col>
      <xdr:colOff>57215</xdr:colOff>
      <xdr:row>46</xdr:row>
      <xdr:rowOff>108856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43F2DD75-3405-3B48-C76B-0BF5181521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2303644" cy="8871856"/>
        </a:xfrm>
        <a:prstGeom prst="rect">
          <a:avLst/>
        </a:prstGeom>
      </xdr:spPr>
    </xdr:pic>
    <xdr:clientData/>
  </xdr:twoCellAnchor>
</xdr:wsDr>
</file>

<file path=xl/drawings/drawing9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27214</xdr:colOff>
      <xdr:row>0</xdr:row>
      <xdr:rowOff>0</xdr:rowOff>
    </xdr:from>
    <xdr:to>
      <xdr:col>19</xdr:col>
      <xdr:colOff>536715</xdr:colOff>
      <xdr:row>45</xdr:row>
      <xdr:rowOff>176892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CF77BAD3-92E5-1FA4-90C3-0DB7D3D703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7214" y="0"/>
          <a:ext cx="12143608" cy="8749392"/>
        </a:xfrm>
        <a:prstGeom prst="rect">
          <a:avLst/>
        </a:prstGeom>
      </xdr:spPr>
    </xdr:pic>
    <xdr:clientData/>
  </xdr:twoCellAnchor>
</xdr:wsDr>
</file>

<file path=xl/drawings/drawing98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47626</xdr:colOff>
      <xdr:row>0</xdr:row>
      <xdr:rowOff>0</xdr:rowOff>
    </xdr:from>
    <xdr:ext cx="10702017" cy="4218213"/>
    <xdr:pic>
      <xdr:nvPicPr>
        <xdr:cNvPr id="2" name="Picture 1">
          <a:extLst>
            <a:ext uri="{FF2B5EF4-FFF2-40B4-BE49-F238E27FC236}">
              <a16:creationId xmlns:a16="http://schemas.microsoft.com/office/drawing/2014/main" id="{A78A4934-8A1D-45D4-9538-12E4B36643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626" y="0"/>
          <a:ext cx="10702017" cy="4218213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37</xdr:row>
      <xdr:rowOff>74839</xdr:rowOff>
    </xdr:from>
    <xdr:ext cx="11908631" cy="1285875"/>
    <xdr:pic>
      <xdr:nvPicPr>
        <xdr:cNvPr id="3" name="Picture 2">
          <a:extLst>
            <a:ext uri="{FF2B5EF4-FFF2-40B4-BE49-F238E27FC236}">
              <a16:creationId xmlns:a16="http://schemas.microsoft.com/office/drawing/2014/main" id="{01C2A19A-78D5-4F4C-A4E7-638B5B65B8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525" y="8933089"/>
          <a:ext cx="11908631" cy="1285875"/>
        </a:xfrm>
        <a:prstGeom prst="rect">
          <a:avLst/>
        </a:prstGeom>
      </xdr:spPr>
    </xdr:pic>
    <xdr:clientData/>
  </xdr:oneCellAnchor>
</xdr:wsDr>
</file>

<file path=xl/drawings/drawing99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9526</xdr:colOff>
      <xdr:row>29</xdr:row>
      <xdr:rowOff>57151</xdr:rowOff>
    </xdr:from>
    <xdr:ext cx="9356725" cy="1535096"/>
    <xdr:pic>
      <xdr:nvPicPr>
        <xdr:cNvPr id="2" name="Picture 1">
          <a:extLst>
            <a:ext uri="{FF2B5EF4-FFF2-40B4-BE49-F238E27FC236}">
              <a16:creationId xmlns:a16="http://schemas.microsoft.com/office/drawing/2014/main" id="{4199E6E1-D793-4EB1-AE8F-8A6784506B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526" y="5581651"/>
          <a:ext cx="9356725" cy="1535096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0</xdr:row>
      <xdr:rowOff>0</xdr:rowOff>
    </xdr:from>
    <xdr:ext cx="10739436" cy="4210050"/>
    <xdr:pic>
      <xdr:nvPicPr>
        <xdr:cNvPr id="3" name="Picture 2">
          <a:extLst>
            <a:ext uri="{FF2B5EF4-FFF2-40B4-BE49-F238E27FC236}">
              <a16:creationId xmlns:a16="http://schemas.microsoft.com/office/drawing/2014/main" id="{239BD613-AC92-43A4-968E-B2ACA6F75A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0"/>
          <a:ext cx="10739436" cy="4210050"/>
        </a:xfrm>
        <a:prstGeom prst="rect">
          <a:avLst/>
        </a:prstGeom>
      </xdr:spPr>
    </xdr:pic>
    <xdr:clientData/>
  </xdr:oneCellAnchor>
</xdr:wsDr>
</file>

<file path=xl/drawings/drawing100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9775825" cy="3333750"/>
    <xdr:pic>
      <xdr:nvPicPr>
        <xdr:cNvPr id="2" name="Picture 1">
          <a:extLst>
            <a:ext uri="{FF2B5EF4-FFF2-40B4-BE49-F238E27FC236}">
              <a16:creationId xmlns:a16="http://schemas.microsoft.com/office/drawing/2014/main" id="{E878C596-9390-43B2-BDA3-225B45EA8C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9775825" cy="3333750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37</xdr:row>
      <xdr:rowOff>171450</xdr:rowOff>
    </xdr:from>
    <xdr:ext cx="9801224" cy="641933"/>
    <xdr:pic>
      <xdr:nvPicPr>
        <xdr:cNvPr id="3" name="Picture 2">
          <a:extLst>
            <a:ext uri="{FF2B5EF4-FFF2-40B4-BE49-F238E27FC236}">
              <a16:creationId xmlns:a16="http://schemas.microsoft.com/office/drawing/2014/main" id="{058CC185-9D1B-4126-9C59-5F1692AF28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7219950"/>
          <a:ext cx="9801224" cy="641933"/>
        </a:xfrm>
        <a:prstGeom prst="rect">
          <a:avLst/>
        </a:prstGeom>
      </xdr:spPr>
    </xdr:pic>
    <xdr:clientData/>
  </xdr:oneCellAnchor>
</xdr:wsDr>
</file>

<file path=xl/drawings/drawing10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2</xdr:rowOff>
    </xdr:from>
    <xdr:ext cx="10085102" cy="3219448"/>
    <xdr:pic>
      <xdr:nvPicPr>
        <xdr:cNvPr id="2" name="Picture 1">
          <a:extLst>
            <a:ext uri="{FF2B5EF4-FFF2-40B4-BE49-F238E27FC236}">
              <a16:creationId xmlns:a16="http://schemas.microsoft.com/office/drawing/2014/main" id="{9410CEF5-591E-47EF-B164-808447AC8E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"/>
          <a:ext cx="10085102" cy="3219448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26</xdr:row>
      <xdr:rowOff>38100</xdr:rowOff>
    </xdr:from>
    <xdr:ext cx="10052050" cy="2640639"/>
    <xdr:pic>
      <xdr:nvPicPr>
        <xdr:cNvPr id="3" name="Picture 2">
          <a:extLst>
            <a:ext uri="{FF2B5EF4-FFF2-40B4-BE49-F238E27FC236}">
              <a16:creationId xmlns:a16="http://schemas.microsoft.com/office/drawing/2014/main" id="{4B30C669-0842-4E1D-B841-2D302EE536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4991100"/>
          <a:ext cx="10052050" cy="2640639"/>
        </a:xfrm>
        <a:prstGeom prst="rect">
          <a:avLst/>
        </a:prstGeom>
      </xdr:spPr>
    </xdr:pic>
    <xdr:clientData/>
  </xdr:oneCellAnchor>
</xdr:wsDr>
</file>

<file path=xl/drawings/drawing102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6</xdr:row>
      <xdr:rowOff>176893</xdr:rowOff>
    </xdr:from>
    <xdr:ext cx="12288965" cy="8697539"/>
    <xdr:pic>
      <xdr:nvPicPr>
        <xdr:cNvPr id="2" name="Picture 1">
          <a:extLst>
            <a:ext uri="{FF2B5EF4-FFF2-40B4-BE49-F238E27FC236}">
              <a16:creationId xmlns:a16="http://schemas.microsoft.com/office/drawing/2014/main" id="{50A70B05-CAF1-4FC6-9534-172AC4C8F5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1319893"/>
          <a:ext cx="12288965" cy="8697539"/>
        </a:xfrm>
        <a:prstGeom prst="rect">
          <a:avLst/>
        </a:prstGeom>
      </xdr:spPr>
    </xdr:pic>
    <xdr:clientData/>
  </xdr:oneCellAnchor>
</xdr:wsDr>
</file>

<file path=xl/drawings/drawing103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12973050" cy="3403877"/>
    <xdr:pic>
      <xdr:nvPicPr>
        <xdr:cNvPr id="2" name="Picture 1">
          <a:extLst>
            <a:ext uri="{FF2B5EF4-FFF2-40B4-BE49-F238E27FC236}">
              <a16:creationId xmlns:a16="http://schemas.microsoft.com/office/drawing/2014/main" id="{0627E37C-965C-42DF-87A2-893F43929D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2973050" cy="3403877"/>
        </a:xfrm>
        <a:prstGeom prst="rect">
          <a:avLst/>
        </a:prstGeom>
      </xdr:spPr>
    </xdr:pic>
    <xdr:clientData/>
  </xdr:oneCellAnchor>
  <xdr:oneCellAnchor>
    <xdr:from>
      <xdr:col>0</xdr:col>
      <xdr:colOff>28575</xdr:colOff>
      <xdr:row>42</xdr:row>
      <xdr:rowOff>114300</xdr:rowOff>
    </xdr:from>
    <xdr:ext cx="12925425" cy="1016483"/>
    <xdr:pic>
      <xdr:nvPicPr>
        <xdr:cNvPr id="3" name="Picture 2">
          <a:extLst>
            <a:ext uri="{FF2B5EF4-FFF2-40B4-BE49-F238E27FC236}">
              <a16:creationId xmlns:a16="http://schemas.microsoft.com/office/drawing/2014/main" id="{89C9640C-74C5-4727-8C80-6C1D4AC90E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8575" y="8115300"/>
          <a:ext cx="12925425" cy="1016483"/>
        </a:xfrm>
        <a:prstGeom prst="rect">
          <a:avLst/>
        </a:prstGeom>
      </xdr:spPr>
    </xdr:pic>
    <xdr:clientData/>
  </xdr:oneCellAnchor>
</xdr:wsDr>
</file>

<file path=xl/drawings/drawing104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12896204" cy="1905000"/>
    <xdr:pic>
      <xdr:nvPicPr>
        <xdr:cNvPr id="2" name="Picture 1">
          <a:extLst>
            <a:ext uri="{FF2B5EF4-FFF2-40B4-BE49-F238E27FC236}">
              <a16:creationId xmlns:a16="http://schemas.microsoft.com/office/drawing/2014/main" id="{B15461A3-3218-4070-B5BA-AFFF431B8A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2896204" cy="1905000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32</xdr:row>
      <xdr:rowOff>53967</xdr:rowOff>
    </xdr:from>
    <xdr:ext cx="13013531" cy="2720188"/>
    <xdr:pic>
      <xdr:nvPicPr>
        <xdr:cNvPr id="3" name="Picture 2">
          <a:extLst>
            <a:ext uri="{FF2B5EF4-FFF2-40B4-BE49-F238E27FC236}">
              <a16:creationId xmlns:a16="http://schemas.microsoft.com/office/drawing/2014/main" id="{6A2EF958-4BDC-4761-B426-177F6EBA53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6149967"/>
          <a:ext cx="13013531" cy="2720188"/>
        </a:xfrm>
        <a:prstGeom prst="rect">
          <a:avLst/>
        </a:prstGeom>
      </xdr:spPr>
    </xdr:pic>
    <xdr:clientData/>
  </xdr:oneCellAnchor>
</xdr:wsDr>
</file>

<file path=xl/drawings/drawing105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12255581" cy="8844642"/>
    <xdr:pic>
      <xdr:nvPicPr>
        <xdr:cNvPr id="2" name="Picture 1">
          <a:extLst>
            <a:ext uri="{FF2B5EF4-FFF2-40B4-BE49-F238E27FC236}">
              <a16:creationId xmlns:a16="http://schemas.microsoft.com/office/drawing/2014/main" id="{2F638F92-EB91-45B7-8B1D-B95761FE04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2255581" cy="8844642"/>
        </a:xfrm>
        <a:prstGeom prst="rect">
          <a:avLst/>
        </a:prstGeom>
      </xdr:spPr>
    </xdr:pic>
    <xdr:clientData/>
  </xdr:oneCellAnchor>
</xdr:wsDr>
</file>

<file path=xl/drawings/drawing106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12248444" cy="8858250"/>
    <xdr:pic>
      <xdr:nvPicPr>
        <xdr:cNvPr id="2" name="Picture 1">
          <a:extLst>
            <a:ext uri="{FF2B5EF4-FFF2-40B4-BE49-F238E27FC236}">
              <a16:creationId xmlns:a16="http://schemas.microsoft.com/office/drawing/2014/main" id="{2D2681A1-552F-49F3-A61A-F3BBD1C940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2248444" cy="8858250"/>
        </a:xfrm>
        <a:prstGeom prst="rect">
          <a:avLst/>
        </a:prstGeom>
      </xdr:spPr>
    </xdr:pic>
    <xdr:clientData/>
  </xdr:oneCellAnchor>
</xdr:wsDr>
</file>

<file path=xl/drawings/drawing107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9372600" cy="2355780"/>
    <xdr:pic>
      <xdr:nvPicPr>
        <xdr:cNvPr id="2" name="Picture 1">
          <a:extLst>
            <a:ext uri="{FF2B5EF4-FFF2-40B4-BE49-F238E27FC236}">
              <a16:creationId xmlns:a16="http://schemas.microsoft.com/office/drawing/2014/main" id="{322864BE-A4D6-4F0D-9B10-C06124786D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9372600" cy="2355780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31</xdr:row>
      <xdr:rowOff>47625</xdr:rowOff>
    </xdr:from>
    <xdr:ext cx="9213850" cy="1501562"/>
    <xdr:pic>
      <xdr:nvPicPr>
        <xdr:cNvPr id="3" name="Picture 2">
          <a:extLst>
            <a:ext uri="{FF2B5EF4-FFF2-40B4-BE49-F238E27FC236}">
              <a16:creationId xmlns:a16="http://schemas.microsoft.com/office/drawing/2014/main" id="{ABE1FE39-475B-43AF-B439-4DD83BF4FE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5953125"/>
          <a:ext cx="9213850" cy="1501562"/>
        </a:xfrm>
        <a:prstGeom prst="rect">
          <a:avLst/>
        </a:prstGeom>
      </xdr:spPr>
    </xdr:pic>
    <xdr:clientData/>
  </xdr:oneCellAnchor>
</xdr:wsDr>
</file>

<file path=xl/drawings/drawing108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24</xdr:row>
      <xdr:rowOff>200024</xdr:rowOff>
    </xdr:from>
    <xdr:ext cx="9563099" cy="2866788"/>
    <xdr:pic>
      <xdr:nvPicPr>
        <xdr:cNvPr id="2" name="Picture 1">
          <a:extLst>
            <a:ext uri="{FF2B5EF4-FFF2-40B4-BE49-F238E27FC236}">
              <a16:creationId xmlns:a16="http://schemas.microsoft.com/office/drawing/2014/main" id="{EECD2894-3B6B-4443-88A4-B306617D16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4762499"/>
          <a:ext cx="9563099" cy="2866788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0</xdr:row>
      <xdr:rowOff>0</xdr:rowOff>
    </xdr:from>
    <xdr:ext cx="9556750" cy="1364656"/>
    <xdr:pic>
      <xdr:nvPicPr>
        <xdr:cNvPr id="3" name="Picture 2">
          <a:extLst>
            <a:ext uri="{FF2B5EF4-FFF2-40B4-BE49-F238E27FC236}">
              <a16:creationId xmlns:a16="http://schemas.microsoft.com/office/drawing/2014/main" id="{DE0FBE75-7C81-4070-95A8-33534AAC90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0"/>
          <a:ext cx="9556750" cy="1364656"/>
        </a:xfrm>
        <a:prstGeom prst="rect">
          <a:avLst/>
        </a:prstGeom>
      </xdr:spPr>
    </xdr:pic>
    <xdr:clientData/>
  </xdr:oneCellAnchor>
</xdr:wsDr>
</file>

<file path=xl/drawings/drawing109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42</xdr:row>
      <xdr:rowOff>133350</xdr:rowOff>
    </xdr:from>
    <xdr:ext cx="8427601" cy="447675"/>
    <xdr:pic>
      <xdr:nvPicPr>
        <xdr:cNvPr id="2" name="Picture 1">
          <a:extLst>
            <a:ext uri="{FF2B5EF4-FFF2-40B4-BE49-F238E27FC236}">
              <a16:creationId xmlns:a16="http://schemas.microsoft.com/office/drawing/2014/main" id="{CCC4B73A-F51C-48E8-A61B-1687DDB9E7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8134350"/>
          <a:ext cx="8427601" cy="447675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0</xdr:row>
      <xdr:rowOff>0</xdr:rowOff>
    </xdr:from>
    <xdr:ext cx="10394156" cy="2867025"/>
    <xdr:pic>
      <xdr:nvPicPr>
        <xdr:cNvPr id="3" name="Picture 2">
          <a:extLst>
            <a:ext uri="{FF2B5EF4-FFF2-40B4-BE49-F238E27FC236}">
              <a16:creationId xmlns:a16="http://schemas.microsoft.com/office/drawing/2014/main" id="{688EEFA5-FA52-4873-A867-B68FBA701B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0"/>
          <a:ext cx="10394156" cy="2867025"/>
        </a:xfrm>
        <a:prstGeom prst="rect">
          <a:avLst/>
        </a:prstGeom>
      </xdr:spPr>
    </xdr:pic>
    <xdr:clientData/>
  </xdr:oneCellAnchor>
  <xdr:oneCellAnchor>
    <xdr:from>
      <xdr:col>0</xdr:col>
      <xdr:colOff>607218</xdr:colOff>
      <xdr:row>26</xdr:row>
      <xdr:rowOff>0</xdr:rowOff>
    </xdr:from>
    <xdr:ext cx="9001125" cy="1352739"/>
    <xdr:pic>
      <xdr:nvPicPr>
        <xdr:cNvPr id="4" name="Picture 3">
          <a:extLst>
            <a:ext uri="{FF2B5EF4-FFF2-40B4-BE49-F238E27FC236}">
              <a16:creationId xmlns:a16="http://schemas.microsoft.com/office/drawing/2014/main" id="{59F37A4E-53AD-4771-9F54-CD6A4A43C7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07218" y="4988719"/>
          <a:ext cx="9001125" cy="1352739"/>
        </a:xfrm>
        <a:prstGeom prst="rect">
          <a:avLst/>
        </a:prstGeom>
      </xdr:spPr>
    </xdr:pic>
    <xdr:clientData/>
  </xdr:oneCellAnchor>
</xdr:wsDr>
</file>

<file path=xl/drawings/drawing110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12275951" cy="8899070"/>
    <xdr:pic>
      <xdr:nvPicPr>
        <xdr:cNvPr id="2" name="Picture 1">
          <a:extLst>
            <a:ext uri="{FF2B5EF4-FFF2-40B4-BE49-F238E27FC236}">
              <a16:creationId xmlns:a16="http://schemas.microsoft.com/office/drawing/2014/main" id="{D8ECA96B-E185-48CD-BC04-9DAE3FC017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2275951" cy="8899070"/>
        </a:xfrm>
        <a:prstGeom prst="rect">
          <a:avLst/>
        </a:prstGeom>
      </xdr:spPr>
    </xdr:pic>
    <xdr:clientData/>
  </xdr:oneCellAnchor>
</xdr:wsDr>
</file>

<file path=xl/drawings/drawing11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12299749" cy="8967107"/>
    <xdr:pic>
      <xdr:nvPicPr>
        <xdr:cNvPr id="2" name="Picture 1">
          <a:extLst>
            <a:ext uri="{FF2B5EF4-FFF2-40B4-BE49-F238E27FC236}">
              <a16:creationId xmlns:a16="http://schemas.microsoft.com/office/drawing/2014/main" id="{73004514-3D73-4365-8955-7F4DBBA30E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2299749" cy="8967107"/>
        </a:xfrm>
        <a:prstGeom prst="rect">
          <a:avLst/>
        </a:prstGeom>
      </xdr:spPr>
    </xdr:pic>
    <xdr:clientData/>
  </xdr:oneCellAnchor>
</xdr:wsDr>
</file>

<file path=xl/drawings/drawing112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1</xdr:colOff>
      <xdr:row>0</xdr:row>
      <xdr:rowOff>0</xdr:rowOff>
    </xdr:from>
    <xdr:ext cx="8655050" cy="1272867"/>
    <xdr:pic>
      <xdr:nvPicPr>
        <xdr:cNvPr id="2" name="Picture 1">
          <a:extLst>
            <a:ext uri="{FF2B5EF4-FFF2-40B4-BE49-F238E27FC236}">
              <a16:creationId xmlns:a16="http://schemas.microsoft.com/office/drawing/2014/main" id="{AF760EA4-BBCA-443B-B0BF-74AB2AB417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" y="0"/>
          <a:ext cx="8655050" cy="1272867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16</xdr:row>
      <xdr:rowOff>95250</xdr:rowOff>
    </xdr:from>
    <xdr:ext cx="8719528" cy="3686874"/>
    <xdr:pic>
      <xdr:nvPicPr>
        <xdr:cNvPr id="3" name="Picture 2">
          <a:extLst>
            <a:ext uri="{FF2B5EF4-FFF2-40B4-BE49-F238E27FC236}">
              <a16:creationId xmlns:a16="http://schemas.microsoft.com/office/drawing/2014/main" id="{36E5D316-D935-4F32-B1E3-DB6454FBEE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3143250"/>
          <a:ext cx="8719528" cy="3686874"/>
        </a:xfrm>
        <a:prstGeom prst="rect">
          <a:avLst/>
        </a:prstGeom>
      </xdr:spPr>
    </xdr:pic>
    <xdr:clientData/>
  </xdr:oneCellAnchor>
</xdr:wsDr>
</file>

<file path=xl/drawings/drawing113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10153650" cy="3141234"/>
    <xdr:pic>
      <xdr:nvPicPr>
        <xdr:cNvPr id="2" name="Picture 1">
          <a:extLst>
            <a:ext uri="{FF2B5EF4-FFF2-40B4-BE49-F238E27FC236}">
              <a16:creationId xmlns:a16="http://schemas.microsoft.com/office/drawing/2014/main" id="{A2AEB3DF-E7B4-4847-99AE-15052A796B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0153650" cy="3141234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26</xdr:row>
      <xdr:rowOff>76201</xdr:rowOff>
    </xdr:from>
    <xdr:ext cx="10147300" cy="2518787"/>
    <xdr:pic>
      <xdr:nvPicPr>
        <xdr:cNvPr id="3" name="Picture 2">
          <a:extLst>
            <a:ext uri="{FF2B5EF4-FFF2-40B4-BE49-F238E27FC236}">
              <a16:creationId xmlns:a16="http://schemas.microsoft.com/office/drawing/2014/main" id="{ED921C13-E5AE-42F2-9979-DCA0726CFA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5029201"/>
          <a:ext cx="10147300" cy="2518787"/>
        </a:xfrm>
        <a:prstGeom prst="rect">
          <a:avLst/>
        </a:prstGeom>
      </xdr:spPr>
    </xdr:pic>
    <xdr:clientData/>
  </xdr:oneCellAnchor>
</xdr:wsDr>
</file>

<file path=xl/drawings/drawing114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11772428" cy="2762636"/>
    <xdr:pic>
      <xdr:nvPicPr>
        <xdr:cNvPr id="2" name="Picture 1">
          <a:extLst>
            <a:ext uri="{FF2B5EF4-FFF2-40B4-BE49-F238E27FC236}">
              <a16:creationId xmlns:a16="http://schemas.microsoft.com/office/drawing/2014/main" id="{473E4AE9-275F-4022-BADC-C8CA0569BB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1772428" cy="2762636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21</xdr:row>
      <xdr:rowOff>38100</xdr:rowOff>
    </xdr:from>
    <xdr:ext cx="11785129" cy="601217"/>
    <xdr:pic>
      <xdr:nvPicPr>
        <xdr:cNvPr id="3" name="Picture 2">
          <a:extLst>
            <a:ext uri="{FF2B5EF4-FFF2-40B4-BE49-F238E27FC236}">
              <a16:creationId xmlns:a16="http://schemas.microsoft.com/office/drawing/2014/main" id="{19077856-D3FB-4E5B-B8B6-899A5E90BA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4038600"/>
          <a:ext cx="11785129" cy="601217"/>
        </a:xfrm>
        <a:prstGeom prst="rect">
          <a:avLst/>
        </a:prstGeom>
      </xdr:spPr>
    </xdr:pic>
    <xdr:clientData/>
  </xdr:oneCellAnchor>
  <xdr:oneCellAnchor>
    <xdr:from>
      <xdr:col>0</xdr:col>
      <xdr:colOff>19050</xdr:colOff>
      <xdr:row>44</xdr:row>
      <xdr:rowOff>57150</xdr:rowOff>
    </xdr:from>
    <xdr:ext cx="11829585" cy="829849"/>
    <xdr:pic>
      <xdr:nvPicPr>
        <xdr:cNvPr id="4" name="Picture 3">
          <a:extLst>
            <a:ext uri="{FF2B5EF4-FFF2-40B4-BE49-F238E27FC236}">
              <a16:creationId xmlns:a16="http://schemas.microsoft.com/office/drawing/2014/main" id="{5CE93FF7-7647-4315-8E49-E255B54AC2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9050" y="8439150"/>
          <a:ext cx="11829585" cy="829849"/>
        </a:xfrm>
        <a:prstGeom prst="rect">
          <a:avLst/>
        </a:prstGeom>
      </xdr:spPr>
    </xdr:pic>
    <xdr:clientData/>
  </xdr:oneCellAnchor>
</xdr:wsDr>
</file>

<file path=xl/drawings/drawing115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12222588" cy="8803820"/>
    <xdr:pic>
      <xdr:nvPicPr>
        <xdr:cNvPr id="2" name="Picture 1">
          <a:extLst>
            <a:ext uri="{FF2B5EF4-FFF2-40B4-BE49-F238E27FC236}">
              <a16:creationId xmlns:a16="http://schemas.microsoft.com/office/drawing/2014/main" id="{1A044520-1FC8-4D4E-A90F-3543F05819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2222588" cy="8803820"/>
        </a:xfrm>
        <a:prstGeom prst="rect">
          <a:avLst/>
        </a:prstGeom>
      </xdr:spPr>
    </xdr:pic>
    <xdr:clientData/>
  </xdr:oneCellAnchor>
</xdr:wsDr>
</file>

<file path=xl/drawings/drawing116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12275936" cy="8722179"/>
    <xdr:pic>
      <xdr:nvPicPr>
        <xdr:cNvPr id="2" name="Picture 1">
          <a:extLst>
            <a:ext uri="{FF2B5EF4-FFF2-40B4-BE49-F238E27FC236}">
              <a16:creationId xmlns:a16="http://schemas.microsoft.com/office/drawing/2014/main" id="{7D735C0D-1E9A-43C6-A13A-AF02D1B9D1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2275936" cy="8722179"/>
        </a:xfrm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1.bin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2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3.bin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_rels/sheet2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.xml"/></Relationships>
</file>

<file path=xl/worksheets/_rels/sheet2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1.xml"/></Relationships>
</file>

<file path=xl/worksheets/_rels/sheet2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2.xml"/></Relationships>
</file>

<file path=xl/worksheets/_rels/sheet2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3.xml"/></Relationships>
</file>

<file path=xl/worksheets/_rels/sheet2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4.xml"/></Relationships>
</file>

<file path=xl/worksheets/_rels/sheet2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5.xml"/></Relationships>
</file>

<file path=xl/worksheets/_rels/sheet2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6.xml"/></Relationships>
</file>

<file path=xl/worksheets/_rels/sheet2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7.xml"/></Relationships>
</file>

<file path=xl/worksheets/_rels/sheet2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8.xml"/></Relationships>
</file>

<file path=xl/worksheets/_rels/sheet2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9.xml"/></Relationships>
</file>

<file path=xl/worksheets/_rels/sheet3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0.xml"/></Relationships>
</file>

<file path=xl/worksheets/_rels/sheet3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1.xml"/></Relationships>
</file>

<file path=xl/worksheets/_rels/sheet3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2.xml"/></Relationships>
</file>

<file path=xl/worksheets/_rels/sheet3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3.xml"/></Relationships>
</file>

<file path=xl/worksheets/_rels/sheet3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4.xml"/></Relationships>
</file>

<file path=xl/worksheets/_rels/sheet3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5.xml"/></Relationships>
</file>

<file path=xl/worksheets/_rels/sheet3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6.xml"/></Relationships>
</file>

<file path=xl/worksheets/_rels/sheet3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7.xml"/></Relationships>
</file>

<file path=xl/worksheets/_rels/sheet3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8.xml"/></Relationships>
</file>

<file path=xl/worksheets/_rels/sheet3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9.xml"/></Relationships>
</file>

<file path=xl/worksheets/_rels/sheet4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0.xml"/></Relationships>
</file>

<file path=xl/worksheets/_rels/sheet4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1.xml"/></Relationships>
</file>

<file path=xl/worksheets/_rels/sheet4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2.xml"/><Relationship Id="rId1" Type="http://schemas.openxmlformats.org/officeDocument/2006/relationships/printerSettings" Target="../printerSettings/printerSettings4.bin"/></Relationships>
</file>

<file path=xl/worksheets/_rels/sheet4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3.xml"/></Relationships>
</file>

<file path=xl/worksheets/_rels/sheet4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4.xml"/></Relationships>
</file>

<file path=xl/worksheets/_rels/sheet4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5.xml"/></Relationships>
</file>

<file path=xl/worksheets/_rels/sheet4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6.xml"/></Relationships>
</file>

<file path=xl/worksheets/_rels/sheet4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7.xml"/></Relationships>
</file>

<file path=xl/worksheets/_rels/sheet4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8.xml"/></Relationships>
</file>

<file path=xl/worksheets/_rels/sheet4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9.xml"/></Relationships>
</file>

<file path=xl/worksheets/_rels/sheet5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0.xml"/></Relationships>
</file>

<file path=xl/worksheets/_rels/sheet5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1.xml"/></Relationships>
</file>

<file path=xl/worksheets/_rels/sheet5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2.xml"/></Relationships>
</file>

<file path=xl/worksheets/_rels/sheet5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3.xml"/></Relationships>
</file>

<file path=xl/worksheets/_rels/sheet5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4.xml"/></Relationships>
</file>

<file path=xl/worksheets/_rels/sheet5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5.xml"/></Relationships>
</file>

<file path=xl/worksheets/_rels/sheet5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6.xml"/></Relationships>
</file>

<file path=xl/worksheets/_rels/sheet5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7.xml"/></Relationships>
</file>

<file path=xl/worksheets/_rels/sheet5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8.xml"/></Relationships>
</file>

<file path=xl/worksheets/_rels/sheet5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9.xml"/></Relationships>
</file>

<file path=xl/worksheets/_rels/sheet6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0.xml"/></Relationships>
</file>

<file path=xl/worksheets/_rels/sheet6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1.xml"/></Relationships>
</file>

<file path=xl/worksheets/_rels/sheet6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2.xml"/></Relationships>
</file>

<file path=xl/worksheets/_rels/sheet6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3.xml"/></Relationships>
</file>

<file path=xl/worksheets/_rels/sheet6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4.xml"/></Relationships>
</file>

<file path=xl/worksheets/_rels/sheet6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5.xml"/></Relationships>
</file>

<file path=xl/worksheets/_rels/sheet6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6.xml"/></Relationships>
</file>

<file path=xl/worksheets/_rels/sheet6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7.xml"/><Relationship Id="rId1" Type="http://schemas.openxmlformats.org/officeDocument/2006/relationships/printerSettings" Target="../printerSettings/printerSettings5.bin"/></Relationships>
</file>

<file path=xl/worksheets/_rels/sheet6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8.xml"/></Relationships>
</file>

<file path=xl/worksheets/_rels/sheet6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9.xml"/></Relationships>
</file>

<file path=xl/worksheets/_rels/sheet7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0.xml"/></Relationships>
</file>

<file path=xl/worksheets/_rels/sheet7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1.xml"/></Relationships>
</file>

<file path=xl/worksheets/_rels/sheet7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2.xml"/></Relationships>
</file>

<file path=xl/worksheets/_rels/sheet7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3.xml"/></Relationships>
</file>

<file path=xl/worksheets/_rels/sheet7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4.xml"/></Relationships>
</file>

<file path=xl/worksheets/_rels/sheet7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5.xml"/></Relationships>
</file>

<file path=xl/worksheets/_rels/sheet7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6.xml"/></Relationships>
</file>

<file path=xl/worksheets/_rels/sheet7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7.xml"/></Relationships>
</file>

<file path=xl/worksheets/_rels/sheet7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8.xml"/></Relationships>
</file>

<file path=xl/worksheets/_rels/sheet7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9.xml"/></Relationships>
</file>

<file path=xl/worksheets/_rels/sheet8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0.xml"/></Relationships>
</file>

<file path=xl/worksheets/_rels/sheet8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1.xml"/></Relationships>
</file>

<file path=xl/worksheets/_rels/sheet8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2.xml"/></Relationships>
</file>

<file path=xl/worksheets/_rels/sheet8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3.xml"/></Relationships>
</file>

<file path=xl/worksheets/_rels/sheet8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4.xml"/></Relationships>
</file>

<file path=xl/worksheets/_rels/sheet8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5.xml"/></Relationships>
</file>

<file path=xl/worksheets/_rels/sheet8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6.xml"/></Relationships>
</file>

<file path=xl/worksheets/_rels/sheet8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7.xml"/></Relationships>
</file>

<file path=xl/worksheets/_rels/sheet8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8.xml"/></Relationships>
</file>

<file path=xl/worksheets/_rels/sheet8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9.xml"/></Relationships>
</file>

<file path=xl/worksheets/_rels/sheet9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0.xml"/></Relationships>
</file>

<file path=xl/worksheets/_rels/sheet9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1.xml"/></Relationships>
</file>

<file path=xl/worksheets/_rels/sheet9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2.xml"/></Relationships>
</file>

<file path=xl/worksheets/_rels/sheet9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3.xml"/></Relationships>
</file>

<file path=xl/worksheets/_rels/sheet9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4.xml"/></Relationships>
</file>

<file path=xl/worksheets/_rels/sheet9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5.xml"/></Relationships>
</file>

<file path=xl/worksheets/_rels/sheet9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6.xml"/></Relationships>
</file>

<file path=xl/worksheets/_rels/sheet9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7.xml"/></Relationships>
</file>

<file path=xl/worksheets/_rels/sheet9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8.xml"/></Relationships>
</file>

<file path=xl/worksheets/_rels/sheet9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9.xml"/></Relationships>
</file>

<file path=xl/worksheets/_rels/sheet10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0.xml"/></Relationships>
</file>

<file path=xl/worksheets/_rels/sheet10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1.xml"/></Relationships>
</file>

<file path=xl/worksheets/_rels/sheet10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2.xml"/></Relationships>
</file>

<file path=xl/worksheets/_rels/sheet10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3.xml"/></Relationships>
</file>

<file path=xl/worksheets/_rels/sheet10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4.xml"/></Relationships>
</file>

<file path=xl/worksheets/_rels/sheet10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5.xml"/></Relationships>
</file>

<file path=xl/worksheets/_rels/sheet10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6.xml"/></Relationships>
</file>

<file path=xl/worksheets/_rels/sheet10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7.xml"/></Relationships>
</file>

<file path=xl/worksheets/_rels/sheet10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8.xml"/></Relationships>
</file>

<file path=xl/worksheets/_rels/sheet10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9.xml"/></Relationships>
</file>

<file path=xl/worksheets/_rels/sheet1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0.xml"/><Relationship Id="rId1" Type="http://schemas.openxmlformats.org/officeDocument/2006/relationships/printerSettings" Target="../printerSettings/printerSettings6.bin"/></Relationships>
</file>

<file path=xl/worksheets/_rels/sheet1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1.xml"/></Relationships>
</file>

<file path=xl/worksheets/_rels/sheet1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2.xml"/></Relationships>
</file>

<file path=xl/worksheets/_rels/sheet1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3.xml"/></Relationships>
</file>

<file path=xl/worksheets/_rels/sheet1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4.xml"/><Relationship Id="rId1" Type="http://schemas.openxmlformats.org/officeDocument/2006/relationships/printerSettings" Target="../printerSettings/printerSettings7.bin"/></Relationships>
</file>

<file path=xl/worksheets/_rels/sheet1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5.xml"/><Relationship Id="rId1" Type="http://schemas.openxmlformats.org/officeDocument/2006/relationships/printerSettings" Target="../printerSettings/printerSettings8.bin"/></Relationships>
</file>

<file path=xl/worksheets/_rels/sheet1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6.xml"/><Relationship Id="rId1" Type="http://schemas.openxmlformats.org/officeDocument/2006/relationships/printerSettings" Target="../printerSettings/printerSettings9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69BDDD4-567F-43A2-A9A0-8A33C8DDEDBC}">
  <dimension ref="Y15:Y27"/>
  <sheetViews>
    <sheetView showGridLines="0" topLeftCell="A17" zoomScale="70" zoomScaleNormal="70" workbookViewId="0">
      <selection activeCell="Y15" sqref="Y15"/>
    </sheetView>
  </sheetViews>
  <sheetFormatPr defaultRowHeight="14.5" x14ac:dyDescent="0.35"/>
  <sheetData>
    <row r="15" spans="25:25" x14ac:dyDescent="0.35">
      <c r="Y15" s="291"/>
    </row>
    <row r="27" spans="25:25" x14ac:dyDescent="0.35">
      <c r="Y27" s="291"/>
    </row>
  </sheetData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56DD9D0-D867-4CE5-8B85-18A4CAE02308}">
  <dimension ref="A1"/>
  <sheetViews>
    <sheetView showGridLines="0" zoomScale="70" zoomScaleNormal="70" workbookViewId="0">
      <selection activeCell="N50" sqref="N50"/>
    </sheetView>
  </sheetViews>
  <sheetFormatPr defaultRowHeight="14.5" x14ac:dyDescent="0.35"/>
  <sheetData/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BDC5E59-9DA1-4A8C-8481-DC0D5063F56D}">
  <dimension ref="A1"/>
  <sheetViews>
    <sheetView showGridLines="0" zoomScale="70" zoomScaleNormal="70" workbookViewId="0">
      <selection activeCell="AF37" sqref="AF37"/>
    </sheetView>
  </sheetViews>
  <sheetFormatPr defaultRowHeight="14.5" x14ac:dyDescent="0.35"/>
  <sheetData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CC007B8-F0E9-4246-928B-8527EC440E7B}">
  <dimension ref="A1"/>
  <sheetViews>
    <sheetView showGridLines="0" tabSelected="1" zoomScale="70" zoomScaleNormal="70" workbookViewId="0">
      <selection activeCell="X46" sqref="X46"/>
    </sheetView>
  </sheetViews>
  <sheetFormatPr defaultRowHeight="14.5" x14ac:dyDescent="0.35"/>
  <sheetData/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E501864-E7F8-4F5E-A479-162D22A25EF2}">
  <dimension ref="A1"/>
  <sheetViews>
    <sheetView showGridLines="0" zoomScale="70" zoomScaleNormal="70" workbookViewId="0">
      <selection activeCell="W46" sqref="W46"/>
    </sheetView>
  </sheetViews>
  <sheetFormatPr defaultRowHeight="14.5" x14ac:dyDescent="0.35"/>
  <sheetData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258089D-A9F8-442C-A227-1B52CAE57FC8}">
  <dimension ref="A1"/>
  <sheetViews>
    <sheetView showGridLines="0" zoomScale="70" zoomScaleNormal="70" workbookViewId="0">
      <selection activeCell="X42" sqref="X42"/>
    </sheetView>
  </sheetViews>
  <sheetFormatPr defaultRowHeight="14.5" x14ac:dyDescent="0.35"/>
  <sheetData/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4F18E8F-7687-4310-ABE3-67E553BA5AE8}">
  <dimension ref="A1"/>
  <sheetViews>
    <sheetView showGridLines="0" zoomScale="70" zoomScaleNormal="70" workbookViewId="0">
      <selection activeCell="X42" sqref="X42"/>
    </sheetView>
  </sheetViews>
  <sheetFormatPr defaultRowHeight="14.5" x14ac:dyDescent="0.35"/>
  <sheetData/>
  <pageMargins left="0.7" right="0.7" top="0.75" bottom="0.75" header="0.3" footer="0.3"/>
  <pageSetup orientation="portrait" horizontalDpi="4294967295" verticalDpi="4294967295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C5F46E-F61A-4220-B2B2-7B8075A966A3}">
  <dimension ref="A1"/>
  <sheetViews>
    <sheetView showGridLines="0" zoomScale="70" zoomScaleNormal="70" workbookViewId="0">
      <selection activeCell="AB39" sqref="AB39"/>
    </sheetView>
  </sheetViews>
  <sheetFormatPr defaultRowHeight="14.5" x14ac:dyDescent="0.35"/>
  <sheetData/>
  <pageMargins left="0.7" right="0.7" top="0.75" bottom="0.75" header="0.3" footer="0.3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E1B4E4-06EE-4336-B676-F4F552F46B61}">
  <dimension ref="A1"/>
  <sheetViews>
    <sheetView showGridLines="0" zoomScale="70" zoomScaleNormal="70" workbookViewId="0">
      <selection activeCell="X46" sqref="X46"/>
    </sheetView>
  </sheetViews>
  <sheetFormatPr defaultRowHeight="14.5" x14ac:dyDescent="0.35"/>
  <sheetData/>
  <pageMargins left="0.7" right="0.7" top="0.75" bottom="0.75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0BB2E3C-AE5E-4239-80DD-DC46515ED7B7}">
  <dimension ref="A1"/>
  <sheetViews>
    <sheetView showGridLines="0" zoomScale="70" zoomScaleNormal="70" workbookViewId="0">
      <selection activeCell="Y44" sqref="Y44"/>
    </sheetView>
  </sheetViews>
  <sheetFormatPr defaultRowHeight="14.5" x14ac:dyDescent="0.35"/>
  <sheetData/>
  <pageMargins left="0.7" right="0.7" top="0.75" bottom="0.75" header="0.3" footer="0.3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C093A1-6988-4C11-82D5-EAE39968177D}">
  <dimension ref="A1"/>
  <sheetViews>
    <sheetView showGridLines="0" zoomScale="70" zoomScaleNormal="70" workbookViewId="0">
      <selection activeCell="W45" sqref="W45"/>
    </sheetView>
  </sheetViews>
  <sheetFormatPr defaultRowHeight="14.5" x14ac:dyDescent="0.35"/>
  <sheetData/>
  <pageMargins left="0.7" right="0.7" top="0.75" bottom="0.75" header="0.3" footer="0.3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2B1402-AF72-46E4-8CA2-57A820A66C63}">
  <dimension ref="A1"/>
  <sheetViews>
    <sheetView showGridLines="0" zoomScale="70" zoomScaleNormal="70" workbookViewId="0"/>
  </sheetViews>
  <sheetFormatPr defaultRowHeight="14.5" x14ac:dyDescent="0.35"/>
  <sheetData/>
  <pageMargins left="0.7" right="0.7" top="0.75" bottom="0.75" header="0.3" footer="0.3"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9926B48-7F22-411D-B249-C3DEF7A22DB3}">
  <dimension ref="A1"/>
  <sheetViews>
    <sheetView showGridLines="0" zoomScale="70" zoomScaleNormal="70" workbookViewId="0">
      <selection activeCell="X48" sqref="X48"/>
    </sheetView>
  </sheetViews>
  <sheetFormatPr defaultRowHeight="14.5" x14ac:dyDescent="0.35"/>
  <sheetData/>
  <pageMargins left="0.7" right="0.7" top="0.75" bottom="0.75" header="0.3" footer="0.3"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A4F92E7-CBC5-433B-AC5A-C5BE37A1E48E}">
  <dimension ref="A1"/>
  <sheetViews>
    <sheetView showGridLines="0" zoomScale="70" zoomScaleNormal="70" workbookViewId="0">
      <selection activeCell="X47" sqref="X47"/>
    </sheetView>
  </sheetViews>
  <sheetFormatPr defaultRowHeight="14.5" x14ac:dyDescent="0.35"/>
  <sheetData/>
  <pageMargins left="0.7" right="0.7" top="0.75" bottom="0.75" header="0.3" footer="0.3"/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0A19930-DD42-4F32-B0C3-F4A3354E6C97}">
  <dimension ref="A1"/>
  <sheetViews>
    <sheetView showGridLines="0" zoomScale="70" zoomScaleNormal="70" workbookViewId="0">
      <selection activeCell="X48" sqref="X48"/>
    </sheetView>
  </sheetViews>
  <sheetFormatPr defaultRowHeight="14.5" x14ac:dyDescent="0.35"/>
  <sheetData/>
  <pageMargins left="0.7" right="0.7" top="0.75" bottom="0.75" header="0.3" footer="0.3"/>
  <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8E81F0F-0A77-4089-889B-D4C491B0CB38}">
  <dimension ref="A1"/>
  <sheetViews>
    <sheetView showGridLines="0" zoomScale="70" zoomScaleNormal="70" workbookViewId="0">
      <selection activeCell="X41" sqref="X41"/>
    </sheetView>
  </sheetViews>
  <sheetFormatPr defaultRowHeight="14.5" x14ac:dyDescent="0.35"/>
  <sheetData/>
  <pageMargins left="0.7" right="0.7" top="0.75" bottom="0.75" header="0.3" footer="0.3"/>
  <pageSetup orientation="portrait" r:id="rId1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581265E-7D0C-496A-BFCD-A369D57F5FF2}">
  <dimension ref="B11:H42"/>
  <sheetViews>
    <sheetView showGridLines="0" zoomScale="70" zoomScaleNormal="70" workbookViewId="0">
      <selection activeCell="F14" sqref="F14:F18"/>
    </sheetView>
  </sheetViews>
  <sheetFormatPr defaultRowHeight="14.5" x14ac:dyDescent="0.35"/>
  <cols>
    <col min="2" max="2" width="45.81640625" customWidth="1"/>
    <col min="3" max="3" width="48.453125" customWidth="1"/>
    <col min="4" max="4" width="15.7265625" customWidth="1"/>
    <col min="5" max="5" width="18.453125" customWidth="1"/>
    <col min="6" max="6" width="16.453125" customWidth="1"/>
    <col min="7" max="7" width="16.26953125" customWidth="1"/>
    <col min="8" max="8" width="16.453125" customWidth="1"/>
  </cols>
  <sheetData>
    <row r="11" spans="2:8" ht="15" thickBot="1" x14ac:dyDescent="0.4">
      <c r="D11" s="293" t="s">
        <v>970</v>
      </c>
      <c r="E11" s="293"/>
    </row>
    <row r="12" spans="2:8" x14ac:dyDescent="0.35">
      <c r="D12" s="2" t="s">
        <v>964</v>
      </c>
      <c r="E12" s="2" t="s">
        <v>966</v>
      </c>
      <c r="F12" s="11">
        <v>2023</v>
      </c>
      <c r="G12" s="2" t="s">
        <v>968</v>
      </c>
      <c r="H12" s="2">
        <v>2022</v>
      </c>
    </row>
    <row r="13" spans="2:8" ht="17" thickBot="1" x14ac:dyDescent="0.4">
      <c r="B13" s="6" t="s">
        <v>962</v>
      </c>
      <c r="C13" s="6" t="s">
        <v>963</v>
      </c>
      <c r="D13" s="5" t="s">
        <v>965</v>
      </c>
      <c r="E13" s="5" t="s">
        <v>967</v>
      </c>
      <c r="F13" s="12" t="s">
        <v>94</v>
      </c>
      <c r="G13" s="5" t="s">
        <v>969</v>
      </c>
      <c r="H13" s="5" t="s">
        <v>94</v>
      </c>
    </row>
    <row r="14" spans="2:8" ht="17" thickTop="1" x14ac:dyDescent="0.35">
      <c r="B14" t="s">
        <v>973</v>
      </c>
      <c r="C14" t="s">
        <v>971</v>
      </c>
      <c r="D14" s="197">
        <v>20193</v>
      </c>
      <c r="E14" s="197">
        <v>416686</v>
      </c>
      <c r="F14" s="203">
        <v>436879</v>
      </c>
      <c r="G14" s="2">
        <v>0.502</v>
      </c>
      <c r="H14" s="197">
        <v>345504</v>
      </c>
    </row>
    <row r="15" spans="2:8" x14ac:dyDescent="0.35">
      <c r="B15" t="s">
        <v>974</v>
      </c>
      <c r="C15" t="s">
        <v>972</v>
      </c>
      <c r="D15" s="197">
        <v>5650</v>
      </c>
      <c r="E15" s="197">
        <v>0</v>
      </c>
      <c r="F15" s="203">
        <v>5650</v>
      </c>
      <c r="G15" s="2">
        <v>6.0000000000000001E-3</v>
      </c>
      <c r="H15" s="197">
        <v>5650</v>
      </c>
    </row>
    <row r="16" spans="2:8" x14ac:dyDescent="0.35">
      <c r="B16" t="s">
        <v>975</v>
      </c>
      <c r="C16" t="s">
        <v>972</v>
      </c>
      <c r="D16" s="200">
        <v>2500</v>
      </c>
      <c r="E16" s="200">
        <v>0</v>
      </c>
      <c r="F16" s="204">
        <v>2500</v>
      </c>
      <c r="G16" s="2">
        <v>3.0000000000000001E-3</v>
      </c>
      <c r="H16" s="200">
        <v>2500</v>
      </c>
    </row>
    <row r="17" spans="2:8" x14ac:dyDescent="0.35">
      <c r="B17" t="s">
        <v>828</v>
      </c>
      <c r="C17" t="s">
        <v>1104</v>
      </c>
      <c r="D17" s="200">
        <v>0</v>
      </c>
      <c r="E17" s="200">
        <v>0</v>
      </c>
      <c r="F17" s="204">
        <v>0</v>
      </c>
      <c r="G17" s="2"/>
      <c r="H17" s="200">
        <v>2050</v>
      </c>
    </row>
    <row r="18" spans="2:8" ht="16.5" x14ac:dyDescent="0.35">
      <c r="B18" t="s">
        <v>1105</v>
      </c>
      <c r="C18" t="s">
        <v>1106</v>
      </c>
      <c r="D18" s="198">
        <v>0</v>
      </c>
      <c r="E18" s="198">
        <v>0</v>
      </c>
      <c r="F18" s="205">
        <v>0</v>
      </c>
      <c r="G18" s="65"/>
      <c r="H18" s="198">
        <v>27410</v>
      </c>
    </row>
    <row r="19" spans="2:8" x14ac:dyDescent="0.35">
      <c r="B19" s="7" t="s">
        <v>370</v>
      </c>
      <c r="C19" s="7"/>
      <c r="D19" s="198">
        <v>28343</v>
      </c>
      <c r="E19" s="198"/>
      <c r="F19" s="205">
        <v>445029</v>
      </c>
      <c r="G19" s="65"/>
      <c r="H19" s="198">
        <v>383114</v>
      </c>
    </row>
    <row r="20" spans="2:8" ht="17" thickBot="1" x14ac:dyDescent="0.4">
      <c r="B20" s="4" t="s">
        <v>976</v>
      </c>
      <c r="C20" s="4"/>
      <c r="D20" s="199">
        <v>31236</v>
      </c>
      <c r="E20" s="199">
        <v>44481</v>
      </c>
      <c r="F20" s="206">
        <v>75717</v>
      </c>
      <c r="G20" s="5">
        <v>8.6999999999999994E-2</v>
      </c>
      <c r="H20" s="199">
        <v>68701</v>
      </c>
    </row>
    <row r="21" spans="2:8" ht="15" thickTop="1" x14ac:dyDescent="0.35"/>
    <row r="28" spans="2:8" x14ac:dyDescent="0.35">
      <c r="E28" s="2" t="s">
        <v>980</v>
      </c>
      <c r="F28" s="2" t="s">
        <v>977</v>
      </c>
      <c r="G28" s="2" t="s">
        <v>980</v>
      </c>
      <c r="H28" s="2" t="s">
        <v>977</v>
      </c>
    </row>
    <row r="29" spans="2:8" x14ac:dyDescent="0.35">
      <c r="E29" s="2" t="s">
        <v>983</v>
      </c>
      <c r="F29" s="2" t="s">
        <v>978</v>
      </c>
      <c r="G29" s="2" t="s">
        <v>981</v>
      </c>
      <c r="H29" s="2" t="s">
        <v>978</v>
      </c>
    </row>
    <row r="30" spans="2:8" ht="15" thickBot="1" x14ac:dyDescent="0.4">
      <c r="B30" s="6" t="s">
        <v>985</v>
      </c>
      <c r="C30" s="294" t="s">
        <v>986</v>
      </c>
      <c r="D30" s="294"/>
      <c r="E30" s="5" t="s">
        <v>984</v>
      </c>
      <c r="F30" s="5" t="s">
        <v>979</v>
      </c>
      <c r="G30" s="5" t="s">
        <v>982</v>
      </c>
      <c r="H30" s="5" t="s">
        <v>979</v>
      </c>
    </row>
    <row r="31" spans="2:8" ht="15" thickTop="1" x14ac:dyDescent="0.35">
      <c r="B31" t="s">
        <v>740</v>
      </c>
      <c r="C31" s="295" t="s">
        <v>987</v>
      </c>
      <c r="D31" s="295"/>
      <c r="E31" s="197">
        <v>125468</v>
      </c>
      <c r="F31" s="207">
        <v>13139840</v>
      </c>
      <c r="G31" s="197">
        <v>10414</v>
      </c>
      <c r="H31" s="197">
        <v>947686</v>
      </c>
    </row>
    <row r="32" spans="2:8" x14ac:dyDescent="0.35">
      <c r="B32" t="s">
        <v>988</v>
      </c>
      <c r="C32" s="292" t="s">
        <v>989</v>
      </c>
      <c r="D32" s="292"/>
      <c r="E32" s="200">
        <v>54892</v>
      </c>
      <c r="F32" s="208">
        <v>5748653</v>
      </c>
      <c r="G32" s="200"/>
      <c r="H32" s="200"/>
    </row>
    <row r="33" spans="2:8" x14ac:dyDescent="0.35">
      <c r="B33" t="s">
        <v>773</v>
      </c>
      <c r="C33" s="292" t="s">
        <v>990</v>
      </c>
      <c r="D33" s="292"/>
      <c r="E33" s="197">
        <v>54892</v>
      </c>
      <c r="F33" s="207">
        <v>5748653</v>
      </c>
      <c r="G33" s="197">
        <v>7469</v>
      </c>
      <c r="H33" s="197">
        <v>690314</v>
      </c>
    </row>
    <row r="34" spans="2:8" x14ac:dyDescent="0.35">
      <c r="B34" t="s">
        <v>991</v>
      </c>
      <c r="C34" s="292" t="s">
        <v>990</v>
      </c>
      <c r="D34" s="292"/>
      <c r="E34" s="200">
        <v>29214</v>
      </c>
      <c r="F34" s="208">
        <v>3059483</v>
      </c>
      <c r="G34" s="200"/>
      <c r="H34" s="200"/>
    </row>
    <row r="35" spans="2:8" x14ac:dyDescent="0.35">
      <c r="B35" t="s">
        <v>992</v>
      </c>
      <c r="C35" s="292" t="s">
        <v>993</v>
      </c>
      <c r="D35" s="292"/>
      <c r="E35" s="197">
        <v>40711</v>
      </c>
      <c r="F35" s="207">
        <v>4263525</v>
      </c>
      <c r="G35" s="197"/>
      <c r="H35" s="197"/>
    </row>
    <row r="36" spans="2:8" x14ac:dyDescent="0.35">
      <c r="B36" t="s">
        <v>994</v>
      </c>
      <c r="C36" s="292" t="s">
        <v>990</v>
      </c>
      <c r="D36" s="292"/>
      <c r="E36" s="200">
        <v>19029</v>
      </c>
      <c r="F36" s="208">
        <v>1992842</v>
      </c>
      <c r="G36" s="200"/>
      <c r="H36" s="200"/>
    </row>
    <row r="37" spans="2:8" x14ac:dyDescent="0.35">
      <c r="B37" t="s">
        <v>995</v>
      </c>
      <c r="C37" s="292" t="s">
        <v>990</v>
      </c>
      <c r="D37" s="292"/>
      <c r="E37" s="197">
        <v>46192</v>
      </c>
      <c r="F37" s="207">
        <v>4837532</v>
      </c>
      <c r="G37" s="197">
        <v>5847</v>
      </c>
      <c r="H37" s="197">
        <v>540400</v>
      </c>
    </row>
    <row r="38" spans="2:8" x14ac:dyDescent="0.35">
      <c r="B38" t="s">
        <v>996</v>
      </c>
      <c r="C38" s="292" t="s">
        <v>990</v>
      </c>
      <c r="D38" s="292"/>
      <c r="E38" s="200">
        <v>60991</v>
      </c>
      <c r="F38" s="208">
        <v>6387381</v>
      </c>
      <c r="G38" s="200">
        <v>3910</v>
      </c>
      <c r="H38" s="200">
        <v>355815</v>
      </c>
    </row>
    <row r="39" spans="2:8" x14ac:dyDescent="0.35">
      <c r="B39" t="s">
        <v>997</v>
      </c>
      <c r="C39" s="292" t="s">
        <v>990</v>
      </c>
      <c r="D39" s="292"/>
      <c r="E39" s="197">
        <v>41169</v>
      </c>
      <c r="F39" s="207">
        <v>4311490</v>
      </c>
      <c r="G39" s="197"/>
      <c r="H39" s="197"/>
    </row>
    <row r="40" spans="2:8" ht="16.5" x14ac:dyDescent="0.35">
      <c r="B40" t="s">
        <v>1001</v>
      </c>
      <c r="C40" s="292" t="s">
        <v>998</v>
      </c>
      <c r="D40" s="292"/>
      <c r="E40" s="200">
        <v>16750</v>
      </c>
      <c r="F40" s="208">
        <v>1916093</v>
      </c>
      <c r="G40" s="200"/>
      <c r="H40" s="200"/>
    </row>
    <row r="41" spans="2:8" ht="15" thickBot="1" x14ac:dyDescent="0.4">
      <c r="B41" s="4" t="s">
        <v>999</v>
      </c>
      <c r="C41" s="296" t="s">
        <v>1000</v>
      </c>
      <c r="D41" s="296"/>
      <c r="E41" s="199">
        <v>13794</v>
      </c>
      <c r="F41" s="209">
        <v>1444599</v>
      </c>
      <c r="G41" s="199"/>
      <c r="H41" s="199"/>
    </row>
    <row r="42" spans="2:8" ht="15" thickTop="1" x14ac:dyDescent="0.35"/>
  </sheetData>
  <mergeCells count="13">
    <mergeCell ref="C41:D41"/>
    <mergeCell ref="C35:D35"/>
    <mergeCell ref="C36:D36"/>
    <mergeCell ref="C37:D37"/>
    <mergeCell ref="C38:D38"/>
    <mergeCell ref="C39:D39"/>
    <mergeCell ref="C40:D40"/>
    <mergeCell ref="C34:D34"/>
    <mergeCell ref="D11:E11"/>
    <mergeCell ref="C30:D30"/>
    <mergeCell ref="C31:D31"/>
    <mergeCell ref="C32:D32"/>
    <mergeCell ref="C33:D33"/>
  </mergeCells>
  <pageMargins left="0.7" right="0.7" top="0.75" bottom="0.75" header="0.3" footer="0.3"/>
  <pageSetup orientation="portrait" horizontalDpi="4294967295" verticalDpi="4294967295" r:id="rId1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1C0360B-A19E-426C-856A-06C2C06ED2F3}">
  <dimension ref="A1"/>
  <sheetViews>
    <sheetView showGridLines="0" zoomScale="70" zoomScaleNormal="70" workbookViewId="0">
      <selection activeCell="AC37" sqref="AC37"/>
    </sheetView>
  </sheetViews>
  <sheetFormatPr defaultRowHeight="14.5" x14ac:dyDescent="0.35"/>
  <sheetData/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1741340-FCEE-4195-AEAB-9FF88625FE1F}">
  <dimension ref="A1"/>
  <sheetViews>
    <sheetView showGridLines="0" zoomScale="70" zoomScaleNormal="70" workbookViewId="0">
      <selection activeCell="AD41" sqref="AD41"/>
    </sheetView>
  </sheetViews>
  <sheetFormatPr defaultRowHeight="14.5" x14ac:dyDescent="0.35"/>
  <sheetData/>
  <pageMargins left="0.7" right="0.7" top="0.75" bottom="0.75" header="0.3" footer="0.3"/>
  <drawing r:id="rId1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9E7971B-AD78-45D7-9072-0AB7F385CFC1}">
  <dimension ref="A1"/>
  <sheetViews>
    <sheetView showGridLines="0" zoomScale="70" zoomScaleNormal="70" workbookViewId="0">
      <selection activeCell="AD38" sqref="AD38"/>
    </sheetView>
  </sheetViews>
  <sheetFormatPr defaultRowHeight="14.5" x14ac:dyDescent="0.35"/>
  <sheetData/>
  <pageMargins left="0.7" right="0.7" top="0.75" bottom="0.75" header="0.3" footer="0.3"/>
  <drawing r:id="rId1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DB664BF-4D24-4C99-A022-86F090BF2410}">
  <dimension ref="A1"/>
  <sheetViews>
    <sheetView showGridLines="0" zoomScale="70" zoomScaleNormal="70" workbookViewId="0">
      <selection activeCell="Z43" sqref="Z43"/>
    </sheetView>
  </sheetViews>
  <sheetFormatPr defaultRowHeight="14.5" x14ac:dyDescent="0.35"/>
  <sheetData/>
  <pageMargins left="0.7" right="0.7" top="0.75" bottom="0.75" header="0.3" footer="0.3"/>
  <drawing r:id="rId1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F130555-2507-45DD-B5C2-E47495016D81}">
  <dimension ref="A1"/>
  <sheetViews>
    <sheetView showGridLines="0" zoomScale="70" zoomScaleNormal="70" workbookViewId="0">
      <selection activeCell="AA41" sqref="AA41"/>
    </sheetView>
  </sheetViews>
  <sheetFormatPr defaultRowHeight="14.5" x14ac:dyDescent="0.35"/>
  <sheetData/>
  <pageMargins left="0.7" right="0.7" top="0.75" bottom="0.75" header="0.3" footer="0.3"/>
  <drawing r:id="rId1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A3AA86A-7AFD-46CF-96F7-1AD94C59A2E3}">
  <dimension ref="A1"/>
  <sheetViews>
    <sheetView showGridLines="0" zoomScale="70" zoomScaleNormal="70" workbookViewId="0">
      <selection activeCell="Z41" sqref="Z41"/>
    </sheetView>
  </sheetViews>
  <sheetFormatPr defaultRowHeight="14.5" x14ac:dyDescent="0.35"/>
  <sheetData/>
  <pageMargins left="0.7" right="0.7" top="0.75" bottom="0.75" header="0.3" footer="0.3"/>
  <drawing r:id="rId1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1173EF4-970E-4A00-9C36-4CB61F843A8C}">
  <dimension ref="A1"/>
  <sheetViews>
    <sheetView showGridLines="0" zoomScale="70" zoomScaleNormal="70" workbookViewId="0">
      <selection activeCell="Y45" sqref="Y45"/>
    </sheetView>
  </sheetViews>
  <sheetFormatPr defaultRowHeight="14.5" x14ac:dyDescent="0.35"/>
  <sheetData/>
  <pageMargins left="0.7" right="0.7" top="0.75" bottom="0.75" header="0.3" footer="0.3"/>
  <drawing r:id="rId1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3FDABDB-10B6-463C-81A2-6FFC04C7296E}">
  <dimension ref="A1"/>
  <sheetViews>
    <sheetView showGridLines="0" zoomScale="70" zoomScaleNormal="70" workbookViewId="0">
      <selection activeCell="P49" sqref="P49"/>
    </sheetView>
  </sheetViews>
  <sheetFormatPr defaultRowHeight="14.5" x14ac:dyDescent="0.35"/>
  <sheetData/>
  <pageMargins left="0.7" right="0.7" top="0.75" bottom="0.75" header="0.3" footer="0.3"/>
  <drawing r:id="rId1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ACB6D67-C3D4-4001-9B21-29A918391BA7}">
  <dimension ref="B11:I45"/>
  <sheetViews>
    <sheetView showGridLines="0" zoomScale="80" zoomScaleNormal="80" workbookViewId="0">
      <selection activeCell="L33" sqref="L33"/>
    </sheetView>
  </sheetViews>
  <sheetFormatPr defaultRowHeight="14.5" x14ac:dyDescent="0.35"/>
  <cols>
    <col min="2" max="2" width="100.1796875" customWidth="1"/>
    <col min="4" max="7" width="14.7265625" customWidth="1"/>
    <col min="9" max="9" width="13.26953125" bestFit="1" customWidth="1"/>
  </cols>
  <sheetData>
    <row r="11" spans="2:9" ht="15" thickBot="1" x14ac:dyDescent="0.4">
      <c r="D11" s="297" t="s">
        <v>3</v>
      </c>
      <c r="E11" s="297"/>
      <c r="F11" s="297" t="s">
        <v>4</v>
      </c>
      <c r="G11" s="297"/>
    </row>
    <row r="12" spans="2:9" x14ac:dyDescent="0.35">
      <c r="D12" s="11">
        <v>2023</v>
      </c>
      <c r="E12" s="2" t="s">
        <v>2</v>
      </c>
      <c r="F12" s="11">
        <v>2023</v>
      </c>
      <c r="G12" s="2" t="s">
        <v>2</v>
      </c>
    </row>
    <row r="13" spans="2:9" ht="15" thickBot="1" x14ac:dyDescent="0.4">
      <c r="B13" s="4"/>
      <c r="C13" s="16" t="s">
        <v>0</v>
      </c>
      <c r="D13" s="12" t="s">
        <v>1</v>
      </c>
      <c r="E13" s="5" t="s">
        <v>1</v>
      </c>
      <c r="F13" s="12" t="s">
        <v>1</v>
      </c>
      <c r="G13" s="5" t="s">
        <v>1</v>
      </c>
    </row>
    <row r="14" spans="2:9" ht="15" thickTop="1" x14ac:dyDescent="0.35">
      <c r="B14" s="1" t="s">
        <v>11</v>
      </c>
      <c r="C14">
        <v>6.1</v>
      </c>
      <c r="D14" s="210">
        <v>2814472</v>
      </c>
      <c r="E14" s="127">
        <v>2649979</v>
      </c>
      <c r="F14" s="128">
        <v>2575244</v>
      </c>
      <c r="G14" s="127">
        <v>2533600</v>
      </c>
      <c r="I14" s="126"/>
    </row>
    <row r="15" spans="2:9" x14ac:dyDescent="0.35">
      <c r="B15" t="s">
        <v>12</v>
      </c>
      <c r="C15">
        <v>6.2</v>
      </c>
      <c r="D15" s="210">
        <v>29599</v>
      </c>
      <c r="E15" s="127">
        <v>54167</v>
      </c>
      <c r="F15" s="128">
        <v>43448</v>
      </c>
      <c r="G15" s="127">
        <v>87672</v>
      </c>
    </row>
    <row r="16" spans="2:9" x14ac:dyDescent="0.35">
      <c r="B16" t="s">
        <v>13</v>
      </c>
      <c r="C16">
        <v>6.3</v>
      </c>
      <c r="D16" s="210">
        <v>4779218</v>
      </c>
      <c r="E16" s="127">
        <v>3271428</v>
      </c>
      <c r="F16" s="128">
        <v>63281</v>
      </c>
      <c r="G16" s="127">
        <v>41843</v>
      </c>
    </row>
    <row r="17" spans="2:9" x14ac:dyDescent="0.35">
      <c r="B17" t="s">
        <v>1036</v>
      </c>
      <c r="C17">
        <v>6.3</v>
      </c>
      <c r="D17" s="210">
        <v>-4650990</v>
      </c>
      <c r="E17" s="127">
        <v>-3169535</v>
      </c>
      <c r="F17" s="128">
        <v>-50896</v>
      </c>
      <c r="G17" s="127">
        <v>-33901</v>
      </c>
    </row>
    <row r="18" spans="2:9" x14ac:dyDescent="0.35">
      <c r="B18" t="s">
        <v>14</v>
      </c>
      <c r="C18">
        <v>7.1</v>
      </c>
      <c r="D18" s="210">
        <v>-783792</v>
      </c>
      <c r="E18" s="127">
        <v>-692697</v>
      </c>
      <c r="F18" s="128">
        <v>-683460</v>
      </c>
      <c r="G18" s="127">
        <v>-603045</v>
      </c>
      <c r="I18" s="125"/>
    </row>
    <row r="19" spans="2:9" x14ac:dyDescent="0.35">
      <c r="B19" t="s">
        <v>15</v>
      </c>
      <c r="C19">
        <v>7.2</v>
      </c>
      <c r="D19" s="210">
        <v>-1250629</v>
      </c>
      <c r="E19" s="127">
        <v>-1213036</v>
      </c>
      <c r="F19" s="128">
        <v>-1068848</v>
      </c>
      <c r="G19" s="127">
        <v>-1082134</v>
      </c>
    </row>
    <row r="20" spans="2:9" x14ac:dyDescent="0.35">
      <c r="B20" s="7" t="s">
        <v>16</v>
      </c>
      <c r="D20" s="210">
        <v>-4490</v>
      </c>
      <c r="E20" s="127">
        <v>-5936</v>
      </c>
      <c r="F20" s="128">
        <v>-3758</v>
      </c>
      <c r="G20" s="127">
        <v>-6098</v>
      </c>
    </row>
    <row r="21" spans="2:9" x14ac:dyDescent="0.35">
      <c r="B21" s="10" t="s">
        <v>17</v>
      </c>
      <c r="C21" s="9"/>
      <c r="D21" s="211">
        <v>933388</v>
      </c>
      <c r="E21" s="129">
        <v>894370</v>
      </c>
      <c r="F21" s="130">
        <v>875011</v>
      </c>
      <c r="G21" s="129">
        <v>937937</v>
      </c>
    </row>
    <row r="22" spans="2:9" x14ac:dyDescent="0.35">
      <c r="B22" t="s">
        <v>18</v>
      </c>
      <c r="C22">
        <v>7.3</v>
      </c>
      <c r="D22" s="210">
        <v>187112</v>
      </c>
      <c r="E22" s="127">
        <v>120133</v>
      </c>
      <c r="F22" s="128">
        <v>136146</v>
      </c>
      <c r="G22" s="127">
        <v>91672</v>
      </c>
    </row>
    <row r="23" spans="2:9" x14ac:dyDescent="0.35">
      <c r="B23" s="7" t="s">
        <v>19</v>
      </c>
      <c r="C23" s="7">
        <v>7.4</v>
      </c>
      <c r="D23" s="210">
        <v>-18223</v>
      </c>
      <c r="E23" s="131">
        <v>-18662</v>
      </c>
      <c r="F23" s="132">
        <v>-17962</v>
      </c>
      <c r="G23" s="131">
        <v>-18415</v>
      </c>
    </row>
    <row r="24" spans="2:9" x14ac:dyDescent="0.35">
      <c r="B24" s="10" t="s">
        <v>20</v>
      </c>
      <c r="C24" s="9"/>
      <c r="D24" s="211">
        <v>168889</v>
      </c>
      <c r="E24" s="129">
        <v>101471</v>
      </c>
      <c r="F24" s="130">
        <v>118184</v>
      </c>
      <c r="G24" s="129">
        <v>73257</v>
      </c>
    </row>
    <row r="25" spans="2:9" x14ac:dyDescent="0.35">
      <c r="B25" s="9" t="s">
        <v>21</v>
      </c>
      <c r="C25" s="9">
        <v>12.1</v>
      </c>
      <c r="D25" s="211">
        <v>38720</v>
      </c>
      <c r="E25" s="129">
        <v>40997</v>
      </c>
      <c r="F25" s="211">
        <v>0</v>
      </c>
      <c r="G25" s="129" t="s">
        <v>1002</v>
      </c>
    </row>
    <row r="26" spans="2:9" x14ac:dyDescent="0.35">
      <c r="B26" s="1" t="s">
        <v>22</v>
      </c>
      <c r="D26" s="210">
        <v>1140997</v>
      </c>
      <c r="E26" s="127">
        <v>1036838</v>
      </c>
      <c r="F26" s="128">
        <v>993195</v>
      </c>
      <c r="G26" s="127">
        <v>1011194</v>
      </c>
    </row>
    <row r="27" spans="2:9" x14ac:dyDescent="0.35">
      <c r="B27" s="7" t="s">
        <v>23</v>
      </c>
      <c r="C27" s="7">
        <v>8.1</v>
      </c>
      <c r="D27" s="210">
        <v>-310018</v>
      </c>
      <c r="E27" s="131">
        <v>-288282</v>
      </c>
      <c r="F27" s="132">
        <v>-271033</v>
      </c>
      <c r="G27" s="131">
        <v>-281990</v>
      </c>
    </row>
    <row r="28" spans="2:9" x14ac:dyDescent="0.35">
      <c r="B28" s="10" t="s">
        <v>24</v>
      </c>
      <c r="C28" s="9"/>
      <c r="D28" s="211">
        <v>830979</v>
      </c>
      <c r="E28" s="129">
        <v>748556</v>
      </c>
      <c r="F28" s="130">
        <v>722162</v>
      </c>
      <c r="G28" s="129">
        <v>729204</v>
      </c>
    </row>
    <row r="29" spans="2:9" x14ac:dyDescent="0.35">
      <c r="B29" s="1" t="s">
        <v>5</v>
      </c>
      <c r="D29" s="210"/>
      <c r="E29" s="127"/>
      <c r="F29" s="128"/>
      <c r="G29" s="127"/>
    </row>
    <row r="30" spans="2:9" x14ac:dyDescent="0.35">
      <c r="B30" s="7" t="s">
        <v>25</v>
      </c>
      <c r="C30" s="7"/>
      <c r="D30" s="210">
        <v>830979</v>
      </c>
      <c r="E30" s="131">
        <v>748556</v>
      </c>
      <c r="F30" s="132"/>
      <c r="G30" s="131"/>
    </row>
    <row r="31" spans="2:9" x14ac:dyDescent="0.35">
      <c r="B31" s="9"/>
      <c r="C31" s="9"/>
      <c r="D31" s="211"/>
      <c r="E31" s="129"/>
      <c r="F31" s="130"/>
      <c r="G31" s="129"/>
    </row>
    <row r="32" spans="2:9" x14ac:dyDescent="0.35">
      <c r="B32" s="1" t="s">
        <v>6</v>
      </c>
      <c r="D32" s="11"/>
      <c r="E32" s="127"/>
      <c r="F32" s="11"/>
      <c r="G32" s="127"/>
    </row>
    <row r="33" spans="2:7" x14ac:dyDescent="0.35">
      <c r="B33" t="s">
        <v>7</v>
      </c>
      <c r="D33" s="11"/>
      <c r="E33" s="127"/>
      <c r="F33" s="11"/>
      <c r="G33" s="127"/>
    </row>
    <row r="34" spans="2:7" x14ac:dyDescent="0.35">
      <c r="B34" t="s">
        <v>26</v>
      </c>
      <c r="D34" s="210">
        <v>82913</v>
      </c>
      <c r="E34" s="127">
        <v>-22167</v>
      </c>
      <c r="F34" s="210">
        <v>13512</v>
      </c>
      <c r="G34" s="127">
        <v>-3578</v>
      </c>
    </row>
    <row r="35" spans="2:7" x14ac:dyDescent="0.35">
      <c r="B35" t="s">
        <v>8</v>
      </c>
      <c r="D35" s="210"/>
      <c r="E35" s="127"/>
      <c r="F35" s="210"/>
      <c r="G35" s="127"/>
    </row>
    <row r="36" spans="2:7" x14ac:dyDescent="0.35">
      <c r="B36" s="7" t="s">
        <v>27</v>
      </c>
      <c r="C36" s="7"/>
      <c r="D36" s="210">
        <v>4836</v>
      </c>
      <c r="E36" s="131">
        <v>872</v>
      </c>
      <c r="F36" s="210">
        <v>4836</v>
      </c>
      <c r="G36" s="131">
        <v>1892</v>
      </c>
    </row>
    <row r="37" spans="2:7" x14ac:dyDescent="0.35">
      <c r="B37" s="10" t="s">
        <v>28</v>
      </c>
      <c r="C37" s="9"/>
      <c r="D37" s="211">
        <v>87749</v>
      </c>
      <c r="E37" s="129">
        <v>-21295</v>
      </c>
      <c r="F37" s="211">
        <v>18348</v>
      </c>
      <c r="G37" s="129">
        <v>-1686</v>
      </c>
    </row>
    <row r="38" spans="2:7" x14ac:dyDescent="0.35">
      <c r="B38" s="10" t="s">
        <v>29</v>
      </c>
      <c r="C38" s="9"/>
      <c r="D38" s="211">
        <v>918728</v>
      </c>
      <c r="E38" s="129">
        <v>727261</v>
      </c>
      <c r="F38" s="211">
        <v>740510</v>
      </c>
      <c r="G38" s="129">
        <v>727518</v>
      </c>
    </row>
    <row r="39" spans="2:7" x14ac:dyDescent="0.35">
      <c r="B39" s="1" t="s">
        <v>5</v>
      </c>
      <c r="D39" s="210"/>
      <c r="E39" s="127"/>
      <c r="F39" s="210"/>
      <c r="G39" s="127"/>
    </row>
    <row r="40" spans="2:7" x14ac:dyDescent="0.35">
      <c r="B40" s="7" t="s">
        <v>30</v>
      </c>
      <c r="C40" s="7"/>
      <c r="D40" s="210">
        <v>918728</v>
      </c>
      <c r="E40" s="131">
        <v>727261</v>
      </c>
      <c r="F40" s="210"/>
      <c r="G40" s="131"/>
    </row>
    <row r="41" spans="2:7" x14ac:dyDescent="0.35">
      <c r="B41" s="7"/>
      <c r="C41" s="7"/>
      <c r="D41" s="211"/>
      <c r="E41" s="131"/>
      <c r="F41" s="211"/>
      <c r="G41" s="131"/>
    </row>
    <row r="42" spans="2:7" x14ac:dyDescent="0.35">
      <c r="B42" s="1" t="s">
        <v>9</v>
      </c>
      <c r="D42" s="11"/>
      <c r="E42" s="127"/>
      <c r="F42" s="11"/>
      <c r="G42" s="127"/>
    </row>
    <row r="43" spans="2:7" x14ac:dyDescent="0.35">
      <c r="B43" t="s">
        <v>31</v>
      </c>
      <c r="C43">
        <v>9.1</v>
      </c>
      <c r="D43" s="212">
        <v>1019.3</v>
      </c>
      <c r="E43" s="123">
        <v>911.1</v>
      </c>
      <c r="F43" s="212">
        <v>863.3</v>
      </c>
      <c r="G43" s="123">
        <v>865.1</v>
      </c>
    </row>
    <row r="44" spans="2:7" ht="15" thickBot="1" x14ac:dyDescent="0.4">
      <c r="B44" s="4" t="s">
        <v>10</v>
      </c>
      <c r="C44" s="4">
        <v>9.1999999999999993</v>
      </c>
      <c r="D44" s="213">
        <v>1001.9</v>
      </c>
      <c r="E44" s="124">
        <v>901.1</v>
      </c>
      <c r="F44" s="213">
        <v>848.9</v>
      </c>
      <c r="G44" s="124">
        <v>855.8</v>
      </c>
    </row>
    <row r="45" spans="2:7" ht="15" thickTop="1" x14ac:dyDescent="0.35"/>
  </sheetData>
  <mergeCells count="2">
    <mergeCell ref="D11:E11"/>
    <mergeCell ref="F11:G11"/>
  </mergeCells>
  <pageMargins left="0.7" right="0.7" top="0.75" bottom="0.75" header="0.3" footer="0.3"/>
  <drawing r:id="rId1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1B9C666-8A3B-4DA1-BEF3-FABAF93E4EBF}">
  <dimension ref="B11:H34"/>
  <sheetViews>
    <sheetView showGridLines="0" zoomScale="80" zoomScaleNormal="80" workbookViewId="0">
      <selection activeCell="K32" sqref="K32"/>
    </sheetView>
  </sheetViews>
  <sheetFormatPr defaultRowHeight="14.5" x14ac:dyDescent="0.35"/>
  <cols>
    <col min="2" max="2" width="80.453125" customWidth="1"/>
    <col min="4" max="4" width="14.7265625" customWidth="1"/>
    <col min="5" max="5" width="14.54296875" customWidth="1"/>
    <col min="6" max="6" width="14.81640625" customWidth="1"/>
    <col min="7" max="7" width="14" customWidth="1"/>
    <col min="8" max="8" width="9.54296875" bestFit="1" customWidth="1"/>
  </cols>
  <sheetData>
    <row r="11" spans="2:7" ht="15" thickBot="1" x14ac:dyDescent="0.4">
      <c r="D11" s="297" t="s">
        <v>3</v>
      </c>
      <c r="E11" s="297"/>
      <c r="F11" s="297" t="s">
        <v>4</v>
      </c>
      <c r="G11" s="297"/>
    </row>
    <row r="12" spans="2:7" x14ac:dyDescent="0.35">
      <c r="D12" s="11">
        <v>2023</v>
      </c>
      <c r="E12" s="2" t="s">
        <v>2</v>
      </c>
      <c r="F12" s="11">
        <v>2023</v>
      </c>
      <c r="G12" s="2" t="s">
        <v>2</v>
      </c>
    </row>
    <row r="13" spans="2:7" ht="15" thickBot="1" x14ac:dyDescent="0.4">
      <c r="B13" s="4"/>
      <c r="C13" s="16" t="s">
        <v>0</v>
      </c>
      <c r="D13" s="12" t="s">
        <v>1</v>
      </c>
      <c r="E13" s="5" t="s">
        <v>1</v>
      </c>
      <c r="F13" s="12" t="s">
        <v>1</v>
      </c>
      <c r="G13" s="5" t="s">
        <v>1</v>
      </c>
    </row>
    <row r="14" spans="2:7" ht="15" thickTop="1" x14ac:dyDescent="0.35">
      <c r="B14" s="15" t="s">
        <v>32</v>
      </c>
      <c r="C14" s="2"/>
      <c r="D14" s="11"/>
      <c r="E14" s="2"/>
      <c r="F14" s="11"/>
      <c r="G14" s="2"/>
    </row>
    <row r="15" spans="2:7" s="1" customFormat="1" x14ac:dyDescent="0.35">
      <c r="B15" s="1" t="s">
        <v>33</v>
      </c>
      <c r="C15" s="54"/>
      <c r="D15" s="210">
        <v>2153473</v>
      </c>
      <c r="E15" s="127">
        <v>1991829</v>
      </c>
      <c r="F15" s="210">
        <v>1702380</v>
      </c>
      <c r="G15" s="127">
        <v>1563576</v>
      </c>
    </row>
    <row r="16" spans="2:7" x14ac:dyDescent="0.35">
      <c r="B16" t="s">
        <v>35</v>
      </c>
      <c r="C16" s="2" t="s">
        <v>1039</v>
      </c>
      <c r="D16" s="214">
        <v>173767</v>
      </c>
      <c r="E16" s="135">
        <v>165494</v>
      </c>
      <c r="F16" s="214">
        <v>170530</v>
      </c>
      <c r="G16" s="137">
        <v>163807</v>
      </c>
    </row>
    <row r="17" spans="2:8" x14ac:dyDescent="0.35">
      <c r="B17" t="s">
        <v>36</v>
      </c>
      <c r="C17" s="2" t="s">
        <v>1040</v>
      </c>
      <c r="D17" s="215">
        <v>674863</v>
      </c>
      <c r="E17" s="127">
        <v>696200</v>
      </c>
      <c r="F17" s="215">
        <v>367366</v>
      </c>
      <c r="G17" s="138">
        <v>366813</v>
      </c>
    </row>
    <row r="18" spans="2:8" x14ac:dyDescent="0.35">
      <c r="B18" t="s">
        <v>37</v>
      </c>
      <c r="C18" s="2">
        <v>12.1</v>
      </c>
      <c r="D18" s="215">
        <v>347139</v>
      </c>
      <c r="E18" s="127">
        <v>328989</v>
      </c>
      <c r="F18" s="215">
        <v>21415</v>
      </c>
      <c r="G18" s="138">
        <v>21416</v>
      </c>
    </row>
    <row r="19" spans="2:8" x14ac:dyDescent="0.35">
      <c r="B19" t="s">
        <v>38</v>
      </c>
      <c r="C19" s="2">
        <v>13.1</v>
      </c>
      <c r="D19" s="215">
        <v>0</v>
      </c>
      <c r="E19" s="127" t="s">
        <v>1002</v>
      </c>
      <c r="F19" s="215">
        <v>684484</v>
      </c>
      <c r="G19" s="138">
        <v>641426</v>
      </c>
    </row>
    <row r="20" spans="2:8" x14ac:dyDescent="0.35">
      <c r="B20" t="s">
        <v>39</v>
      </c>
      <c r="C20" s="2">
        <v>14</v>
      </c>
      <c r="D20" s="215">
        <v>863962</v>
      </c>
      <c r="E20" s="127">
        <v>649831</v>
      </c>
      <c r="F20" s="215">
        <v>369374</v>
      </c>
      <c r="G20" s="138">
        <v>224397</v>
      </c>
      <c r="H20" s="140"/>
    </row>
    <row r="21" spans="2:8" x14ac:dyDescent="0.35">
      <c r="B21" t="s">
        <v>40</v>
      </c>
      <c r="C21" s="2">
        <v>27</v>
      </c>
      <c r="D21" s="215">
        <v>59722</v>
      </c>
      <c r="E21" s="127">
        <v>98078</v>
      </c>
      <c r="F21" s="215">
        <v>59722</v>
      </c>
      <c r="G21" s="138">
        <v>97648</v>
      </c>
    </row>
    <row r="22" spans="2:8" x14ac:dyDescent="0.35">
      <c r="B22" t="s">
        <v>41</v>
      </c>
      <c r="C22" s="2" t="s">
        <v>1041</v>
      </c>
      <c r="D22" s="216">
        <v>34020</v>
      </c>
      <c r="E22" s="131">
        <v>53237</v>
      </c>
      <c r="F22" s="216">
        <v>29489</v>
      </c>
      <c r="G22" s="139">
        <v>48069</v>
      </c>
    </row>
    <row r="23" spans="2:8" s="1" customFormat="1" x14ac:dyDescent="0.35">
      <c r="B23" s="1" t="s">
        <v>42</v>
      </c>
      <c r="C23" s="54"/>
      <c r="D23" s="210">
        <v>57636937</v>
      </c>
      <c r="E23" s="127">
        <v>59344643</v>
      </c>
      <c r="F23" s="210">
        <v>3643032</v>
      </c>
      <c r="G23" s="127">
        <v>2806904</v>
      </c>
    </row>
    <row r="24" spans="2:8" x14ac:dyDescent="0.35">
      <c r="B24" t="s">
        <v>43</v>
      </c>
      <c r="C24" s="2">
        <v>15</v>
      </c>
      <c r="D24" s="214">
        <v>830619</v>
      </c>
      <c r="E24" s="135">
        <v>793033</v>
      </c>
      <c r="F24" s="214">
        <v>393059</v>
      </c>
      <c r="G24" s="137">
        <v>395746</v>
      </c>
    </row>
    <row r="25" spans="2:8" x14ac:dyDescent="0.35">
      <c r="B25" t="s">
        <v>44</v>
      </c>
      <c r="C25" s="2"/>
      <c r="D25" s="215">
        <v>3224</v>
      </c>
      <c r="E25" s="127">
        <v>5401</v>
      </c>
      <c r="F25" s="215">
        <v>0</v>
      </c>
      <c r="G25" s="138" t="s">
        <v>1002</v>
      </c>
    </row>
    <row r="26" spans="2:8" x14ac:dyDescent="0.35">
      <c r="B26" t="s">
        <v>45</v>
      </c>
      <c r="C26" s="2">
        <v>13.3</v>
      </c>
      <c r="D26" s="215">
        <v>0</v>
      </c>
      <c r="E26" s="127" t="s">
        <v>1002</v>
      </c>
      <c r="F26" s="215">
        <v>254066</v>
      </c>
      <c r="G26" s="138">
        <v>95500</v>
      </c>
    </row>
    <row r="27" spans="2:8" x14ac:dyDescent="0.35">
      <c r="B27" t="s">
        <v>46</v>
      </c>
      <c r="C27" s="2">
        <v>29</v>
      </c>
      <c r="D27" s="215">
        <v>0</v>
      </c>
      <c r="E27" s="127">
        <v>10234</v>
      </c>
      <c r="F27" s="215">
        <v>0</v>
      </c>
      <c r="G27" s="138">
        <v>10234</v>
      </c>
    </row>
    <row r="28" spans="2:8" x14ac:dyDescent="0.35">
      <c r="B28" t="s">
        <v>47</v>
      </c>
      <c r="C28" s="2">
        <v>16.3</v>
      </c>
      <c r="D28" s="215">
        <v>500000</v>
      </c>
      <c r="E28" s="127">
        <v>500000</v>
      </c>
      <c r="F28" s="215">
        <v>0</v>
      </c>
      <c r="G28" s="138" t="s">
        <v>1002</v>
      </c>
    </row>
    <row r="29" spans="2:8" x14ac:dyDescent="0.35">
      <c r="B29" t="s">
        <v>48</v>
      </c>
      <c r="C29" s="2">
        <v>16.100000000000001</v>
      </c>
      <c r="D29" s="215">
        <v>53998628</v>
      </c>
      <c r="E29" s="127">
        <v>55792547</v>
      </c>
      <c r="F29" s="215">
        <v>1484948</v>
      </c>
      <c r="G29" s="138">
        <v>508088</v>
      </c>
    </row>
    <row r="30" spans="2:8" x14ac:dyDescent="0.35">
      <c r="B30" t="s">
        <v>49</v>
      </c>
      <c r="C30" s="2">
        <v>16.2</v>
      </c>
      <c r="D30" s="215">
        <v>703</v>
      </c>
      <c r="E30" s="127">
        <v>20267</v>
      </c>
      <c r="F30" s="215">
        <v>703</v>
      </c>
      <c r="G30" s="138">
        <v>20267</v>
      </c>
    </row>
    <row r="31" spans="2:8" x14ac:dyDescent="0.35">
      <c r="B31" t="s">
        <v>50</v>
      </c>
      <c r="C31" s="2">
        <v>17</v>
      </c>
      <c r="D31" s="215">
        <v>2303763</v>
      </c>
      <c r="E31" s="127">
        <v>2223161</v>
      </c>
      <c r="F31" s="215">
        <v>1510253</v>
      </c>
      <c r="G31" s="138">
        <v>1600178</v>
      </c>
    </row>
    <row r="32" spans="2:8" x14ac:dyDescent="0.35">
      <c r="B32" s="7" t="s">
        <v>34</v>
      </c>
      <c r="C32" s="65">
        <v>18</v>
      </c>
      <c r="D32" s="216">
        <v>0</v>
      </c>
      <c r="E32" s="131" t="s">
        <v>1002</v>
      </c>
      <c r="F32" s="216">
        <v>0</v>
      </c>
      <c r="G32" s="139">
        <v>176891</v>
      </c>
    </row>
    <row r="33" spans="2:7" ht="15" thickBot="1" x14ac:dyDescent="0.4">
      <c r="B33" s="6" t="s">
        <v>51</v>
      </c>
      <c r="C33" s="5"/>
      <c r="D33" s="217">
        <v>59790410</v>
      </c>
      <c r="E33" s="133">
        <v>61336472</v>
      </c>
      <c r="F33" s="217">
        <v>5345412</v>
      </c>
      <c r="G33" s="133">
        <v>4370480</v>
      </c>
    </row>
    <row r="34" spans="2:7" ht="15" thickTop="1" x14ac:dyDescent="0.35"/>
  </sheetData>
  <mergeCells count="2">
    <mergeCell ref="D11:E11"/>
    <mergeCell ref="F11:G11"/>
  </mergeCells>
  <pageMargins left="0.7" right="0.7" top="0.75" bottom="0.75" header="0.3" footer="0.3"/>
  <drawing r:id="rId1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70BC465-82AF-45BD-BB7E-2438A09DF186}">
  <dimension ref="B7:G31"/>
  <sheetViews>
    <sheetView showGridLines="0" zoomScale="80" zoomScaleNormal="80" workbookViewId="0">
      <selection activeCell="D17" sqref="D17:D20"/>
    </sheetView>
  </sheetViews>
  <sheetFormatPr defaultRowHeight="14.5" x14ac:dyDescent="0.35"/>
  <cols>
    <col min="2" max="2" width="74.26953125" customWidth="1"/>
    <col min="3" max="3" width="10.7265625" customWidth="1"/>
    <col min="4" max="4" width="16.81640625" customWidth="1"/>
    <col min="5" max="5" width="18" customWidth="1"/>
    <col min="6" max="6" width="12.7265625" customWidth="1"/>
    <col min="7" max="7" width="14" customWidth="1"/>
  </cols>
  <sheetData>
    <row r="7" spans="2:7" ht="15" thickBot="1" x14ac:dyDescent="0.4">
      <c r="D7" s="297" t="s">
        <v>3</v>
      </c>
      <c r="E7" s="297"/>
      <c r="F7" s="297" t="s">
        <v>4</v>
      </c>
      <c r="G7" s="297"/>
    </row>
    <row r="8" spans="2:7" x14ac:dyDescent="0.35">
      <c r="D8" s="11">
        <v>2023</v>
      </c>
      <c r="E8" s="2" t="s">
        <v>2</v>
      </c>
      <c r="F8" s="11">
        <v>2023</v>
      </c>
      <c r="G8" s="2" t="s">
        <v>2</v>
      </c>
    </row>
    <row r="9" spans="2:7" ht="15" thickBot="1" x14ac:dyDescent="0.4">
      <c r="B9" s="4"/>
      <c r="C9" s="16" t="s">
        <v>0</v>
      </c>
      <c r="D9" s="12" t="s">
        <v>1</v>
      </c>
      <c r="E9" s="5" t="s">
        <v>1</v>
      </c>
      <c r="F9" s="12" t="s">
        <v>1</v>
      </c>
      <c r="G9" s="5" t="s">
        <v>1</v>
      </c>
    </row>
    <row r="10" spans="2:7" ht="15" thickTop="1" x14ac:dyDescent="0.35">
      <c r="B10" s="15" t="s">
        <v>52</v>
      </c>
      <c r="C10" s="2"/>
      <c r="D10" s="11"/>
      <c r="E10" s="2"/>
      <c r="F10" s="11"/>
      <c r="G10" s="2"/>
    </row>
    <row r="11" spans="2:7" x14ac:dyDescent="0.35">
      <c r="B11" s="1" t="s">
        <v>53</v>
      </c>
      <c r="C11" s="2">
        <v>19.3</v>
      </c>
      <c r="D11" s="210">
        <v>4386147</v>
      </c>
      <c r="E11" s="127">
        <v>4173147</v>
      </c>
      <c r="F11" s="210">
        <v>3322637</v>
      </c>
      <c r="G11" s="127">
        <v>3304230</v>
      </c>
    </row>
    <row r="12" spans="2:7" x14ac:dyDescent="0.35">
      <c r="B12" t="s">
        <v>55</v>
      </c>
      <c r="C12" s="2"/>
      <c r="D12" s="214">
        <v>-165612</v>
      </c>
      <c r="E12" s="135">
        <v>-118697</v>
      </c>
      <c r="F12" s="214">
        <v>-159896</v>
      </c>
      <c r="G12" s="137">
        <v>-112983</v>
      </c>
    </row>
    <row r="13" spans="2:7" x14ac:dyDescent="0.35">
      <c r="B13" t="s">
        <v>56</v>
      </c>
      <c r="C13" s="2"/>
      <c r="D13" s="215">
        <v>846282</v>
      </c>
      <c r="E13" s="127">
        <v>754650</v>
      </c>
      <c r="F13" s="215">
        <v>89379</v>
      </c>
      <c r="G13" s="138">
        <v>89442</v>
      </c>
    </row>
    <row r="14" spans="2:7" x14ac:dyDescent="0.35">
      <c r="B14" t="s">
        <v>57</v>
      </c>
      <c r="C14" s="2"/>
      <c r="D14" s="216">
        <v>3705477</v>
      </c>
      <c r="E14" s="131">
        <v>3537194</v>
      </c>
      <c r="F14" s="216">
        <v>3393154</v>
      </c>
      <c r="G14" s="139">
        <v>3327771</v>
      </c>
    </row>
    <row r="15" spans="2:7" x14ac:dyDescent="0.35">
      <c r="B15" s="1" t="s">
        <v>58</v>
      </c>
      <c r="C15" s="2"/>
      <c r="D15" s="210">
        <v>4386147</v>
      </c>
      <c r="E15" s="127">
        <v>4173147</v>
      </c>
      <c r="F15" s="210">
        <v>3322637</v>
      </c>
      <c r="G15" s="127">
        <v>3304230</v>
      </c>
    </row>
    <row r="16" spans="2:7" x14ac:dyDescent="0.35">
      <c r="B16" s="1" t="s">
        <v>59</v>
      </c>
      <c r="C16" s="2"/>
      <c r="D16" s="210">
        <v>116008</v>
      </c>
      <c r="E16" s="127">
        <v>190941</v>
      </c>
      <c r="F16" s="210">
        <v>87398</v>
      </c>
      <c r="G16" s="127">
        <v>159922</v>
      </c>
    </row>
    <row r="17" spans="2:7" x14ac:dyDescent="0.35">
      <c r="B17" t="s">
        <v>60</v>
      </c>
      <c r="C17" s="2">
        <v>20.100000000000001</v>
      </c>
      <c r="D17" s="214">
        <v>7212</v>
      </c>
      <c r="E17" s="135">
        <v>7257</v>
      </c>
      <c r="F17" s="214">
        <v>7212</v>
      </c>
      <c r="G17" s="137">
        <v>7257</v>
      </c>
    </row>
    <row r="18" spans="2:7" x14ac:dyDescent="0.35">
      <c r="B18" t="s">
        <v>61</v>
      </c>
      <c r="C18" s="2" t="s">
        <v>1041</v>
      </c>
      <c r="D18" s="215">
        <v>28610</v>
      </c>
      <c r="E18" s="127">
        <v>31019</v>
      </c>
      <c r="F18" s="215">
        <v>0</v>
      </c>
      <c r="G18" s="138" t="s">
        <v>1002</v>
      </c>
    </row>
    <row r="19" spans="2:7" x14ac:dyDescent="0.35">
      <c r="B19" t="s">
        <v>62</v>
      </c>
      <c r="C19" s="2">
        <v>27</v>
      </c>
      <c r="D19" s="215">
        <v>55713</v>
      </c>
      <c r="E19" s="127">
        <v>131195</v>
      </c>
      <c r="F19" s="215">
        <v>55713</v>
      </c>
      <c r="G19" s="138">
        <v>131195</v>
      </c>
    </row>
    <row r="20" spans="2:7" x14ac:dyDescent="0.35">
      <c r="B20" t="s">
        <v>63</v>
      </c>
      <c r="C20" s="2">
        <v>25</v>
      </c>
      <c r="D20" s="216">
        <v>24473</v>
      </c>
      <c r="E20" s="131">
        <v>21470</v>
      </c>
      <c r="F20" s="216">
        <v>24473</v>
      </c>
      <c r="G20" s="139">
        <v>21470</v>
      </c>
    </row>
    <row r="21" spans="2:7" x14ac:dyDescent="0.35">
      <c r="B21" s="1" t="s">
        <v>64</v>
      </c>
      <c r="C21" s="2"/>
      <c r="D21" s="210">
        <v>55288255</v>
      </c>
      <c r="E21" s="127">
        <v>56972384</v>
      </c>
      <c r="F21" s="210">
        <v>1935377</v>
      </c>
      <c r="G21" s="127">
        <v>906328</v>
      </c>
    </row>
    <row r="22" spans="2:7" x14ac:dyDescent="0.35">
      <c r="B22" t="s">
        <v>65</v>
      </c>
      <c r="C22" s="2">
        <v>22</v>
      </c>
      <c r="D22" s="214">
        <v>639478</v>
      </c>
      <c r="E22" s="135">
        <v>544513</v>
      </c>
      <c r="F22" s="214">
        <v>211172</v>
      </c>
      <c r="G22" s="137">
        <v>169417</v>
      </c>
    </row>
    <row r="23" spans="2:7" x14ac:dyDescent="0.35">
      <c r="B23" t="s">
        <v>66</v>
      </c>
      <c r="C23" s="2"/>
      <c r="D23" s="215">
        <v>4054</v>
      </c>
      <c r="E23" s="127">
        <v>18035</v>
      </c>
      <c r="F23" s="215">
        <v>4054</v>
      </c>
      <c r="G23" s="138">
        <v>17903</v>
      </c>
    </row>
    <row r="24" spans="2:7" x14ac:dyDescent="0.35">
      <c r="B24" t="s">
        <v>63</v>
      </c>
      <c r="C24" s="2">
        <v>25</v>
      </c>
      <c r="D24" s="215">
        <v>2455</v>
      </c>
      <c r="E24" s="127">
        <v>1745</v>
      </c>
      <c r="F24" s="215">
        <v>2455</v>
      </c>
      <c r="G24" s="138">
        <v>1745</v>
      </c>
    </row>
    <row r="25" spans="2:7" x14ac:dyDescent="0.35">
      <c r="B25" t="s">
        <v>60</v>
      </c>
      <c r="C25" s="2">
        <v>20.100000000000001</v>
      </c>
      <c r="D25" s="215">
        <v>174168</v>
      </c>
      <c r="E25" s="127">
        <v>136198</v>
      </c>
      <c r="F25" s="215">
        <v>163276</v>
      </c>
      <c r="G25" s="138">
        <v>130355</v>
      </c>
    </row>
    <row r="26" spans="2:7" x14ac:dyDescent="0.35">
      <c r="B26" t="s">
        <v>62</v>
      </c>
      <c r="C26" s="2">
        <v>27</v>
      </c>
      <c r="D26" s="215">
        <v>68769</v>
      </c>
      <c r="E26" s="127">
        <v>59079</v>
      </c>
      <c r="F26" s="215">
        <v>68769</v>
      </c>
      <c r="G26" s="138">
        <v>58553</v>
      </c>
    </row>
    <row r="27" spans="2:7" x14ac:dyDescent="0.35">
      <c r="B27" t="s">
        <v>67</v>
      </c>
      <c r="C27" s="2">
        <v>16.3</v>
      </c>
      <c r="D27" s="215">
        <v>400000</v>
      </c>
      <c r="E27" s="127">
        <v>400000</v>
      </c>
      <c r="F27" s="215">
        <v>0</v>
      </c>
      <c r="G27" s="138" t="s">
        <v>1002</v>
      </c>
    </row>
    <row r="28" spans="2:7" x14ac:dyDescent="0.35">
      <c r="B28" t="s">
        <v>48</v>
      </c>
      <c r="C28" s="2">
        <v>16.100000000000001</v>
      </c>
      <c r="D28" s="215">
        <v>53998628</v>
      </c>
      <c r="E28" s="127">
        <v>55792547</v>
      </c>
      <c r="F28" s="215">
        <v>1484948</v>
      </c>
      <c r="G28" s="138">
        <v>508088</v>
      </c>
    </row>
    <row r="29" spans="2:7" x14ac:dyDescent="0.35">
      <c r="B29" t="s">
        <v>49</v>
      </c>
      <c r="C29" s="2">
        <v>16.2</v>
      </c>
      <c r="D29" s="216">
        <v>703</v>
      </c>
      <c r="E29" s="131">
        <v>20267</v>
      </c>
      <c r="F29" s="216">
        <v>703</v>
      </c>
      <c r="G29" s="139">
        <v>20267</v>
      </c>
    </row>
    <row r="30" spans="2:7" ht="15" thickBot="1" x14ac:dyDescent="0.4">
      <c r="B30" s="19" t="s">
        <v>54</v>
      </c>
      <c r="C30" s="88"/>
      <c r="D30" s="218">
        <v>59790410</v>
      </c>
      <c r="E30" s="141">
        <v>61336472</v>
      </c>
      <c r="F30" s="218">
        <v>5345412</v>
      </c>
      <c r="G30" s="141">
        <v>4370480</v>
      </c>
    </row>
    <row r="31" spans="2:7" ht="15" thickTop="1" x14ac:dyDescent="0.35"/>
  </sheetData>
  <mergeCells count="2">
    <mergeCell ref="D7:E7"/>
    <mergeCell ref="F7:G7"/>
  </mergeCells>
  <pageMargins left="0.7" right="0.7" top="0.75" bottom="0.75" header="0.3" footer="0.3"/>
  <drawing r:id="rId1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68CEAD1-3071-4B3A-999D-DF94B711EB99}">
  <dimension ref="B12:N34"/>
  <sheetViews>
    <sheetView showGridLines="0" zoomScale="80" zoomScaleNormal="80" workbookViewId="0">
      <selection activeCell="E21" sqref="E21:E31"/>
    </sheetView>
  </sheetViews>
  <sheetFormatPr defaultRowHeight="14.5" x14ac:dyDescent="0.35"/>
  <cols>
    <col min="2" max="2" width="81" customWidth="1"/>
    <col min="3" max="10" width="14.7265625" customWidth="1"/>
  </cols>
  <sheetData>
    <row r="12" spans="2:14" x14ac:dyDescent="0.35">
      <c r="D12" s="2" t="s">
        <v>86</v>
      </c>
      <c r="E12" s="2"/>
      <c r="F12" s="2" t="s">
        <v>90</v>
      </c>
      <c r="G12" s="2"/>
      <c r="H12" s="2"/>
      <c r="I12" s="2"/>
      <c r="J12" s="2"/>
      <c r="K12" s="2"/>
      <c r="L12" s="2"/>
      <c r="M12" s="2"/>
      <c r="N12" s="2"/>
    </row>
    <row r="13" spans="2:14" x14ac:dyDescent="0.35">
      <c r="D13" s="2" t="s">
        <v>87</v>
      </c>
      <c r="E13" s="2"/>
      <c r="F13" s="2" t="s">
        <v>91</v>
      </c>
      <c r="G13" s="2" t="s">
        <v>93</v>
      </c>
      <c r="H13" s="2" t="s">
        <v>94</v>
      </c>
      <c r="I13" s="2" t="s">
        <v>96</v>
      </c>
      <c r="J13" s="2" t="s">
        <v>94</v>
      </c>
      <c r="K13" s="2"/>
      <c r="L13" s="2"/>
      <c r="M13" s="2"/>
      <c r="N13" s="2"/>
    </row>
    <row r="14" spans="2:14" x14ac:dyDescent="0.35">
      <c r="D14" s="2" t="s">
        <v>88</v>
      </c>
      <c r="E14" s="2" t="s">
        <v>89</v>
      </c>
      <c r="F14" s="2" t="s">
        <v>92</v>
      </c>
      <c r="G14" s="2" t="s">
        <v>92</v>
      </c>
      <c r="H14" s="2" t="s">
        <v>95</v>
      </c>
      <c r="I14" s="2" t="s">
        <v>97</v>
      </c>
      <c r="J14" s="2" t="s">
        <v>98</v>
      </c>
      <c r="K14" s="2"/>
      <c r="L14" s="2"/>
      <c r="M14" s="2"/>
      <c r="N14" s="2"/>
    </row>
    <row r="15" spans="2:14" ht="15" thickBot="1" x14ac:dyDescent="0.4">
      <c r="B15" s="4"/>
      <c r="C15" s="4" t="s">
        <v>0</v>
      </c>
      <c r="D15" s="5" t="s">
        <v>1</v>
      </c>
      <c r="E15" s="5" t="s">
        <v>1</v>
      </c>
      <c r="F15" s="5" t="s">
        <v>1</v>
      </c>
      <c r="G15" s="5" t="s">
        <v>1</v>
      </c>
      <c r="H15" s="5" t="s">
        <v>1</v>
      </c>
      <c r="I15" s="5" t="s">
        <v>1</v>
      </c>
      <c r="J15" s="5" t="s">
        <v>1</v>
      </c>
      <c r="K15" s="2"/>
      <c r="L15" s="2"/>
      <c r="M15" s="2"/>
      <c r="N15" s="2"/>
    </row>
    <row r="16" spans="2:14" ht="15" thickTop="1" x14ac:dyDescent="0.35">
      <c r="B16" s="1" t="s">
        <v>68</v>
      </c>
      <c r="C16" s="2"/>
      <c r="D16" s="2"/>
      <c r="E16" s="2"/>
      <c r="F16" s="2"/>
      <c r="G16" s="2"/>
      <c r="H16" s="2"/>
      <c r="I16" s="2"/>
      <c r="J16" s="2"/>
    </row>
    <row r="17" spans="2:10" x14ac:dyDescent="0.35">
      <c r="B17" s="8" t="s">
        <v>70</v>
      </c>
      <c r="C17" s="65"/>
      <c r="D17" s="131">
        <v>-67741</v>
      </c>
      <c r="E17" s="131">
        <v>682723</v>
      </c>
      <c r="F17" s="131">
        <v>72839</v>
      </c>
      <c r="G17" s="131">
        <v>1926</v>
      </c>
      <c r="H17" s="131">
        <v>757488</v>
      </c>
      <c r="I17" s="131">
        <v>3529234</v>
      </c>
      <c r="J17" s="131">
        <v>4218981</v>
      </c>
    </row>
    <row r="18" spans="2:10" x14ac:dyDescent="0.35">
      <c r="B18" t="s">
        <v>71</v>
      </c>
      <c r="C18" s="2"/>
      <c r="D18" s="127"/>
      <c r="E18" s="127"/>
      <c r="F18" s="127"/>
      <c r="G18" s="127"/>
      <c r="H18" s="127"/>
      <c r="I18" s="127">
        <v>748556</v>
      </c>
      <c r="J18" s="127">
        <v>748556</v>
      </c>
    </row>
    <row r="19" spans="2:10" x14ac:dyDescent="0.35">
      <c r="B19" s="7" t="s">
        <v>72</v>
      </c>
      <c r="C19" s="65"/>
      <c r="D19" s="131"/>
      <c r="E19" s="131">
        <v>-17717</v>
      </c>
      <c r="F19" s="131" t="s">
        <v>1002</v>
      </c>
      <c r="G19" s="131">
        <v>-3578</v>
      </c>
      <c r="H19" s="131">
        <v>-21295</v>
      </c>
      <c r="I19" s="131" t="s">
        <v>1002</v>
      </c>
      <c r="J19" s="131">
        <v>-21295</v>
      </c>
    </row>
    <row r="20" spans="2:10" x14ac:dyDescent="0.35">
      <c r="B20" s="9" t="s">
        <v>73</v>
      </c>
      <c r="C20" s="59"/>
      <c r="D20" s="129"/>
      <c r="E20" s="131">
        <v>-17717</v>
      </c>
      <c r="F20" s="129"/>
      <c r="G20" s="131">
        <v>-3578</v>
      </c>
      <c r="H20" s="131">
        <v>-21295</v>
      </c>
      <c r="I20" s="129">
        <v>748556</v>
      </c>
      <c r="J20" s="129">
        <v>727261</v>
      </c>
    </row>
    <row r="21" spans="2:10" x14ac:dyDescent="0.35">
      <c r="B21" t="s">
        <v>74</v>
      </c>
      <c r="C21" s="2">
        <v>20.5</v>
      </c>
      <c r="D21" s="127">
        <v>4995</v>
      </c>
      <c r="E21" s="127" t="s">
        <v>1002</v>
      </c>
      <c r="F21" s="127">
        <v>-8633</v>
      </c>
      <c r="G21" s="127" t="s">
        <v>1002</v>
      </c>
      <c r="H21" s="127">
        <v>-8633</v>
      </c>
      <c r="I21" s="127" t="s">
        <v>1002</v>
      </c>
      <c r="J21" s="127">
        <v>-3638</v>
      </c>
    </row>
    <row r="22" spans="2:10" x14ac:dyDescent="0.35">
      <c r="B22" t="s">
        <v>75</v>
      </c>
      <c r="C22" s="2">
        <v>20.5</v>
      </c>
      <c r="D22" s="127">
        <v>7838</v>
      </c>
      <c r="E22" s="127" t="s">
        <v>1002</v>
      </c>
      <c r="F22" s="127">
        <v>-7838</v>
      </c>
      <c r="G22" s="127" t="s">
        <v>1002</v>
      </c>
      <c r="H22" s="127">
        <v>-7838</v>
      </c>
      <c r="I22" s="127" t="s">
        <v>1002</v>
      </c>
      <c r="J22" s="127" t="s">
        <v>1002</v>
      </c>
    </row>
    <row r="23" spans="2:10" x14ac:dyDescent="0.35">
      <c r="B23" t="s">
        <v>76</v>
      </c>
      <c r="C23" s="2"/>
      <c r="D23" s="127" t="s">
        <v>1002</v>
      </c>
      <c r="E23" s="127">
        <v>-3414</v>
      </c>
      <c r="F23" s="127" t="s">
        <v>1002</v>
      </c>
      <c r="G23" s="127" t="s">
        <v>1002</v>
      </c>
      <c r="H23" s="127">
        <v>-3414</v>
      </c>
      <c r="I23" s="127">
        <v>3414</v>
      </c>
      <c r="J23" s="127" t="s">
        <v>1002</v>
      </c>
    </row>
    <row r="24" spans="2:10" x14ac:dyDescent="0.35">
      <c r="B24" t="s">
        <v>77</v>
      </c>
      <c r="C24" s="2">
        <v>19.399999999999999</v>
      </c>
      <c r="D24" s="127" t="s">
        <v>1002</v>
      </c>
      <c r="E24" s="127">
        <v>18187</v>
      </c>
      <c r="F24" s="127" t="s">
        <v>1002</v>
      </c>
      <c r="G24" s="127" t="s">
        <v>1002</v>
      </c>
      <c r="H24" s="127">
        <v>18187</v>
      </c>
      <c r="I24" s="127">
        <v>-737806</v>
      </c>
      <c r="J24" s="127">
        <v>-719619</v>
      </c>
    </row>
    <row r="25" spans="2:10" x14ac:dyDescent="0.35">
      <c r="B25" t="s">
        <v>78</v>
      </c>
      <c r="C25" s="2">
        <v>20.5</v>
      </c>
      <c r="D25" s="127" t="s">
        <v>1002</v>
      </c>
      <c r="E25" s="127" t="s">
        <v>1002</v>
      </c>
      <c r="F25" s="127">
        <v>13951</v>
      </c>
      <c r="G25" s="127" t="s">
        <v>1002</v>
      </c>
      <c r="H25" s="127">
        <v>13951</v>
      </c>
      <c r="I25" s="127" t="s">
        <v>1002</v>
      </c>
      <c r="J25" s="127">
        <v>13951</v>
      </c>
    </row>
    <row r="26" spans="2:10" x14ac:dyDescent="0.35">
      <c r="B26" t="s">
        <v>79</v>
      </c>
      <c r="C26" s="2"/>
      <c r="D26" s="127" t="s">
        <v>1002</v>
      </c>
      <c r="E26" s="127">
        <v>6814</v>
      </c>
      <c r="F26" s="127" t="s">
        <v>1002</v>
      </c>
      <c r="G26" s="127" t="s">
        <v>1002</v>
      </c>
      <c r="H26" s="127">
        <v>6814</v>
      </c>
      <c r="I26" s="127">
        <v>-6814</v>
      </c>
      <c r="J26" s="127" t="s">
        <v>1002</v>
      </c>
    </row>
    <row r="27" spans="2:10" x14ac:dyDescent="0.35">
      <c r="B27" t="s">
        <v>80</v>
      </c>
      <c r="C27" s="2"/>
      <c r="D27" s="127" t="s">
        <v>1002</v>
      </c>
      <c r="E27" s="127">
        <v>2880</v>
      </c>
      <c r="F27" s="127" t="s">
        <v>1002</v>
      </c>
      <c r="G27" s="127" t="s">
        <v>1002</v>
      </c>
      <c r="H27" s="127">
        <v>2880</v>
      </c>
      <c r="I27" s="127">
        <v>-2880</v>
      </c>
      <c r="J27" s="127" t="s">
        <v>1002</v>
      </c>
    </row>
    <row r="28" spans="2:10" x14ac:dyDescent="0.35">
      <c r="B28" t="s">
        <v>81</v>
      </c>
      <c r="C28" s="2"/>
      <c r="D28" s="127"/>
      <c r="E28" s="127"/>
      <c r="F28" s="127"/>
      <c r="G28" s="127"/>
      <c r="H28" s="127"/>
      <c r="I28" s="127"/>
      <c r="J28" s="127"/>
    </row>
    <row r="29" spans="2:10" x14ac:dyDescent="0.35">
      <c r="B29" t="s">
        <v>82</v>
      </c>
      <c r="C29" s="2"/>
      <c r="D29" s="127" t="s">
        <v>1002</v>
      </c>
      <c r="E29" s="127" t="s">
        <v>1002</v>
      </c>
      <c r="F29" s="127" t="s">
        <v>1002</v>
      </c>
      <c r="G29" s="127" t="s">
        <v>1002</v>
      </c>
      <c r="H29" s="127" t="s">
        <v>1002</v>
      </c>
      <c r="I29" s="127" t="s">
        <v>1002</v>
      </c>
      <c r="J29" s="127" t="s">
        <v>1002</v>
      </c>
    </row>
    <row r="30" spans="2:10" x14ac:dyDescent="0.35">
      <c r="B30" t="s">
        <v>83</v>
      </c>
      <c r="C30" s="2"/>
      <c r="D30" s="127">
        <v>-63401</v>
      </c>
      <c r="E30" s="127">
        <v>-3491</v>
      </c>
      <c r="F30" s="127" t="s">
        <v>1002</v>
      </c>
      <c r="G30" s="127" t="s">
        <v>1002</v>
      </c>
      <c r="H30" s="127">
        <v>-3491</v>
      </c>
      <c r="I30" s="127">
        <v>3491</v>
      </c>
      <c r="J30" s="127">
        <v>-63401</v>
      </c>
    </row>
    <row r="31" spans="2:10" x14ac:dyDescent="0.35">
      <c r="B31" s="7" t="s">
        <v>84</v>
      </c>
      <c r="C31" s="65"/>
      <c r="D31" s="131">
        <v>-388</v>
      </c>
      <c r="E31" s="131" t="s">
        <v>1002</v>
      </c>
      <c r="F31" s="131" t="s">
        <v>1002</v>
      </c>
      <c r="G31" s="131" t="s">
        <v>1002</v>
      </c>
      <c r="H31" s="131" t="s">
        <v>1002</v>
      </c>
      <c r="I31" s="131" t="s">
        <v>1002</v>
      </c>
      <c r="J31" s="131">
        <v>-388</v>
      </c>
    </row>
    <row r="32" spans="2:10" x14ac:dyDescent="0.35">
      <c r="B32" s="1" t="s">
        <v>69</v>
      </c>
      <c r="C32" s="2"/>
      <c r="D32" s="127"/>
      <c r="E32" s="127"/>
      <c r="F32" s="127"/>
      <c r="G32" s="127"/>
      <c r="H32" s="127"/>
      <c r="I32" s="127"/>
      <c r="J32" s="127"/>
    </row>
    <row r="33" spans="2:10" ht="15" thickBot="1" x14ac:dyDescent="0.4">
      <c r="B33" s="6" t="s">
        <v>85</v>
      </c>
      <c r="C33" s="5"/>
      <c r="D33" s="133">
        <v>-50956</v>
      </c>
      <c r="E33" s="133">
        <v>20977</v>
      </c>
      <c r="F33" s="133">
        <v>-2520</v>
      </c>
      <c r="G33" s="133" t="s">
        <v>1002</v>
      </c>
      <c r="H33" s="133">
        <v>18457</v>
      </c>
      <c r="I33" s="133">
        <v>-740595</v>
      </c>
      <c r="J33" s="133">
        <v>-773095</v>
      </c>
    </row>
    <row r="34" spans="2:10" ht="15" thickTop="1" x14ac:dyDescent="0.35"/>
  </sheetData>
  <pageMargins left="0.7" right="0.7" top="0.75" bottom="0.75" header="0.3" footer="0.3"/>
  <drawing r:id="rId1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552AC5A-6FBD-4F8B-BB3A-C1F9EDB34D06}">
  <dimension ref="B7:J31"/>
  <sheetViews>
    <sheetView showGridLines="0" zoomScale="80" zoomScaleNormal="80" workbookViewId="0">
      <selection activeCell="S26" sqref="S26"/>
    </sheetView>
  </sheetViews>
  <sheetFormatPr defaultRowHeight="14.5" x14ac:dyDescent="0.35"/>
  <cols>
    <col min="2" max="2" width="81" customWidth="1"/>
    <col min="4" max="10" width="14.7265625" customWidth="1"/>
  </cols>
  <sheetData>
    <row r="7" spans="2:10" x14ac:dyDescent="0.35">
      <c r="D7" s="11" t="s">
        <v>86</v>
      </c>
      <c r="E7" s="11"/>
      <c r="F7" s="11" t="s">
        <v>90</v>
      </c>
      <c r="G7" s="11"/>
      <c r="H7" s="11"/>
      <c r="I7" s="11"/>
      <c r="J7" s="11"/>
    </row>
    <row r="8" spans="2:10" x14ac:dyDescent="0.35">
      <c r="D8" s="11" t="s">
        <v>87</v>
      </c>
      <c r="E8" s="11"/>
      <c r="F8" s="11" t="s">
        <v>91</v>
      </c>
      <c r="G8" s="11" t="s">
        <v>93</v>
      </c>
      <c r="H8" s="11" t="s">
        <v>94</v>
      </c>
      <c r="I8" s="11" t="s">
        <v>96</v>
      </c>
      <c r="J8" s="11" t="s">
        <v>94</v>
      </c>
    </row>
    <row r="9" spans="2:10" ht="16.5" x14ac:dyDescent="0.35">
      <c r="D9" s="11" t="s">
        <v>88</v>
      </c>
      <c r="E9" s="11" t="s">
        <v>89</v>
      </c>
      <c r="F9" s="11" t="s">
        <v>92</v>
      </c>
      <c r="G9" s="11" t="s">
        <v>1044</v>
      </c>
      <c r="H9" s="11" t="s">
        <v>95</v>
      </c>
      <c r="I9" s="11" t="s">
        <v>97</v>
      </c>
      <c r="J9" s="11" t="s">
        <v>98</v>
      </c>
    </row>
    <row r="10" spans="2:10" ht="15" thickBot="1" x14ac:dyDescent="0.4">
      <c r="B10" s="4"/>
      <c r="C10" s="4" t="s">
        <v>0</v>
      </c>
      <c r="D10" s="12" t="s">
        <v>1</v>
      </c>
      <c r="E10" s="12" t="s">
        <v>1</v>
      </c>
      <c r="F10" s="12" t="s">
        <v>1</v>
      </c>
      <c r="G10" s="12" t="s">
        <v>1</v>
      </c>
      <c r="H10" s="12" t="s">
        <v>1</v>
      </c>
      <c r="I10" s="12" t="s">
        <v>1</v>
      </c>
      <c r="J10" s="12" t="s">
        <v>1</v>
      </c>
    </row>
    <row r="11" spans="2:10" ht="15" thickTop="1" x14ac:dyDescent="0.35">
      <c r="B11" s="1" t="s">
        <v>68</v>
      </c>
      <c r="C11" s="2"/>
      <c r="D11" s="76"/>
      <c r="E11" s="76"/>
      <c r="F11" s="76"/>
      <c r="G11" s="76"/>
      <c r="H11" s="76"/>
      <c r="I11" s="76"/>
      <c r="J11" s="76"/>
    </row>
    <row r="12" spans="2:10" x14ac:dyDescent="0.35">
      <c r="B12" s="8" t="s">
        <v>99</v>
      </c>
      <c r="C12" s="65"/>
      <c r="D12" s="219">
        <v>-118697</v>
      </c>
      <c r="E12" s="219">
        <v>685983</v>
      </c>
      <c r="F12" s="219">
        <v>70319</v>
      </c>
      <c r="G12" s="219">
        <v>-1652</v>
      </c>
      <c r="H12" s="219">
        <v>754650</v>
      </c>
      <c r="I12" s="219">
        <v>3537194</v>
      </c>
      <c r="J12" s="219">
        <v>4173147</v>
      </c>
    </row>
    <row r="13" spans="2:10" x14ac:dyDescent="0.35">
      <c r="B13" t="s">
        <v>105</v>
      </c>
      <c r="C13" s="2"/>
      <c r="D13" s="220">
        <v>0</v>
      </c>
      <c r="E13" s="220">
        <v>0</v>
      </c>
      <c r="F13" s="220">
        <v>0</v>
      </c>
      <c r="G13" s="220">
        <v>0</v>
      </c>
      <c r="H13" s="220">
        <v>0</v>
      </c>
      <c r="I13" s="220">
        <v>830979</v>
      </c>
      <c r="J13" s="220">
        <v>830979</v>
      </c>
    </row>
    <row r="14" spans="2:10" x14ac:dyDescent="0.35">
      <c r="B14" s="7" t="s">
        <v>72</v>
      </c>
      <c r="C14" s="65"/>
      <c r="D14" s="219">
        <v>0</v>
      </c>
      <c r="E14" s="219">
        <v>74237</v>
      </c>
      <c r="F14" s="219">
        <v>0</v>
      </c>
      <c r="G14" s="219">
        <v>13512</v>
      </c>
      <c r="H14" s="219">
        <v>87749</v>
      </c>
      <c r="I14" s="219">
        <v>0</v>
      </c>
      <c r="J14" s="219">
        <v>87749</v>
      </c>
    </row>
    <row r="15" spans="2:10" x14ac:dyDescent="0.35">
      <c r="B15" s="9" t="s">
        <v>73</v>
      </c>
      <c r="C15" s="59"/>
      <c r="D15" s="221">
        <v>0</v>
      </c>
      <c r="E15" s="221">
        <v>74237</v>
      </c>
      <c r="F15" s="221">
        <v>0</v>
      </c>
      <c r="G15" s="221">
        <v>13512</v>
      </c>
      <c r="H15" s="221">
        <v>87749</v>
      </c>
      <c r="I15" s="221">
        <v>830979</v>
      </c>
      <c r="J15" s="221">
        <v>918728</v>
      </c>
    </row>
    <row r="16" spans="2:10" x14ac:dyDescent="0.35">
      <c r="B16" t="s">
        <v>100</v>
      </c>
      <c r="C16" s="2">
        <v>20.5</v>
      </c>
      <c r="D16" s="220">
        <v>15548</v>
      </c>
      <c r="E16" s="220">
        <v>0</v>
      </c>
      <c r="F16" s="220">
        <v>-24832</v>
      </c>
      <c r="G16" s="220">
        <v>0</v>
      </c>
      <c r="H16" s="220">
        <v>-24832</v>
      </c>
      <c r="I16" s="220">
        <v>0</v>
      </c>
      <c r="J16" s="220">
        <v>-9284</v>
      </c>
    </row>
    <row r="17" spans="2:10" x14ac:dyDescent="0.35">
      <c r="B17" t="s">
        <v>101</v>
      </c>
      <c r="C17" s="2">
        <v>20.5</v>
      </c>
      <c r="D17" s="220">
        <v>7920</v>
      </c>
      <c r="E17" s="220">
        <v>0</v>
      </c>
      <c r="F17" s="220">
        <v>-7920</v>
      </c>
      <c r="G17" s="220">
        <v>0</v>
      </c>
      <c r="H17" s="220">
        <v>-7920</v>
      </c>
      <c r="I17" s="220">
        <v>0</v>
      </c>
      <c r="J17" s="220">
        <v>0</v>
      </c>
    </row>
    <row r="18" spans="2:10" x14ac:dyDescent="0.35">
      <c r="B18" t="s">
        <v>102</v>
      </c>
      <c r="C18" s="2"/>
      <c r="D18" s="220">
        <v>0</v>
      </c>
      <c r="E18" s="220">
        <v>-5772</v>
      </c>
      <c r="F18" s="220">
        <v>0</v>
      </c>
      <c r="G18" s="220">
        <v>0</v>
      </c>
      <c r="H18" s="220">
        <v>-5772</v>
      </c>
      <c r="I18" s="220">
        <v>5772</v>
      </c>
      <c r="J18" s="220">
        <v>0</v>
      </c>
    </row>
    <row r="19" spans="2:10" x14ac:dyDescent="0.35">
      <c r="B19" t="s">
        <v>77</v>
      </c>
      <c r="C19" s="2">
        <v>19.399999999999999</v>
      </c>
      <c r="D19" s="220">
        <v>0</v>
      </c>
      <c r="E19" s="220">
        <v>16377</v>
      </c>
      <c r="F19" s="220">
        <v>0</v>
      </c>
      <c r="G19" s="220">
        <v>0</v>
      </c>
      <c r="H19" s="220">
        <v>16377</v>
      </c>
      <c r="I19" s="220">
        <v>-662402</v>
      </c>
      <c r="J19" s="220">
        <v>-646025</v>
      </c>
    </row>
    <row r="20" spans="2:10" x14ac:dyDescent="0.35">
      <c r="B20" t="s">
        <v>78</v>
      </c>
      <c r="C20" s="2">
        <v>20.5</v>
      </c>
      <c r="D20" s="220">
        <v>0</v>
      </c>
      <c r="E20" s="220">
        <v>0</v>
      </c>
      <c r="F20" s="220">
        <v>19964</v>
      </c>
      <c r="G20" s="220">
        <v>0</v>
      </c>
      <c r="H20" s="220">
        <v>19964</v>
      </c>
      <c r="I20" s="220">
        <v>0</v>
      </c>
      <c r="J20" s="220">
        <v>19964</v>
      </c>
    </row>
    <row r="21" spans="2:10" x14ac:dyDescent="0.35">
      <c r="B21" t="s">
        <v>79</v>
      </c>
      <c r="C21" s="2"/>
      <c r="D21" s="220">
        <v>0</v>
      </c>
      <c r="E21" s="220">
        <v>11690</v>
      </c>
      <c r="F21" s="220">
        <v>0</v>
      </c>
      <c r="G21" s="220">
        <v>0</v>
      </c>
      <c r="H21" s="220">
        <v>11690</v>
      </c>
      <c r="I21" s="220">
        <v>-11690</v>
      </c>
      <c r="J21" s="220">
        <v>0</v>
      </c>
    </row>
    <row r="22" spans="2:10" x14ac:dyDescent="0.35">
      <c r="B22" t="s">
        <v>80</v>
      </c>
      <c r="C22" s="2"/>
      <c r="D22" s="220">
        <v>0</v>
      </c>
      <c r="E22" s="220">
        <v>35</v>
      </c>
      <c r="F22" s="220">
        <v>0</v>
      </c>
      <c r="G22" s="220">
        <v>0</v>
      </c>
      <c r="H22" s="220">
        <v>35</v>
      </c>
      <c r="I22" s="220">
        <v>-35</v>
      </c>
      <c r="J22" s="220">
        <v>0</v>
      </c>
    </row>
    <row r="23" spans="2:10" x14ac:dyDescent="0.35">
      <c r="B23" t="s">
        <v>1107</v>
      </c>
      <c r="C23" s="2"/>
      <c r="D23" s="220"/>
      <c r="E23" s="220"/>
      <c r="F23" s="220"/>
      <c r="G23" s="220"/>
      <c r="H23" s="220"/>
      <c r="I23" s="220"/>
      <c r="J23" s="220"/>
    </row>
    <row r="24" spans="2:10" x14ac:dyDescent="0.35">
      <c r="B24" t="s">
        <v>82</v>
      </c>
      <c r="C24" s="2"/>
      <c r="D24" s="220">
        <v>0</v>
      </c>
      <c r="E24" s="220">
        <v>-5659</v>
      </c>
      <c r="F24" s="220">
        <v>0</v>
      </c>
      <c r="G24" s="220">
        <v>0</v>
      </c>
      <c r="H24" s="220">
        <v>-5659</v>
      </c>
      <c r="I24" s="220">
        <v>5659</v>
      </c>
      <c r="J24" s="220">
        <v>0</v>
      </c>
    </row>
    <row r="25" spans="2:10" x14ac:dyDescent="0.35">
      <c r="B25" t="s">
        <v>1042</v>
      </c>
      <c r="C25" s="2"/>
      <c r="D25" s="220">
        <v>-79260</v>
      </c>
      <c r="E25" s="220">
        <v>0</v>
      </c>
      <c r="F25" s="220">
        <v>0</v>
      </c>
      <c r="G25" s="220">
        <v>0</v>
      </c>
      <c r="H25" s="220">
        <v>0</v>
      </c>
      <c r="I25" s="220">
        <v>0</v>
      </c>
      <c r="J25" s="220">
        <v>-79260</v>
      </c>
    </row>
    <row r="26" spans="2:10" x14ac:dyDescent="0.35">
      <c r="B26" t="s">
        <v>1043</v>
      </c>
      <c r="C26" s="2"/>
      <c r="D26" s="220">
        <v>9300</v>
      </c>
      <c r="E26" s="220">
        <v>0</v>
      </c>
      <c r="F26" s="220">
        <v>0</v>
      </c>
      <c r="G26" s="220">
        <v>0</v>
      </c>
      <c r="H26" s="220">
        <v>0</v>
      </c>
      <c r="I26" s="220">
        <v>0</v>
      </c>
      <c r="J26" s="220">
        <v>9300</v>
      </c>
    </row>
    <row r="27" spans="2:10" x14ac:dyDescent="0.35">
      <c r="B27" s="7" t="s">
        <v>84</v>
      </c>
      <c r="C27" s="65"/>
      <c r="D27" s="219">
        <v>-423</v>
      </c>
      <c r="E27" s="219">
        <v>0</v>
      </c>
      <c r="F27" s="219">
        <v>0</v>
      </c>
      <c r="G27" s="219">
        <v>0</v>
      </c>
      <c r="H27" s="219">
        <v>0</v>
      </c>
      <c r="I27" s="219">
        <v>0</v>
      </c>
      <c r="J27" s="219">
        <v>-423</v>
      </c>
    </row>
    <row r="28" spans="2:10" x14ac:dyDescent="0.35">
      <c r="B28" s="1" t="s">
        <v>69</v>
      </c>
      <c r="C28" s="2"/>
      <c r="D28" s="220"/>
      <c r="E28" s="220"/>
      <c r="F28" s="220"/>
      <c r="G28" s="220"/>
      <c r="H28" s="220"/>
      <c r="I28" s="220"/>
      <c r="J28" s="220"/>
    </row>
    <row r="29" spans="2:10" x14ac:dyDescent="0.35">
      <c r="B29" s="8" t="s">
        <v>85</v>
      </c>
      <c r="C29" s="65"/>
      <c r="D29" s="219">
        <v>-46915</v>
      </c>
      <c r="E29" s="219">
        <v>16671</v>
      </c>
      <c r="F29" s="219">
        <v>-12788</v>
      </c>
      <c r="G29" s="219">
        <v>3883</v>
      </c>
      <c r="H29" s="219">
        <v>3883</v>
      </c>
      <c r="I29" s="219">
        <v>-662696</v>
      </c>
      <c r="J29" s="219">
        <v>-705728</v>
      </c>
    </row>
    <row r="30" spans="2:10" ht="15" thickBot="1" x14ac:dyDescent="0.4">
      <c r="B30" s="21" t="s">
        <v>103</v>
      </c>
      <c r="C30" s="5"/>
      <c r="D30" s="222">
        <v>-165612</v>
      </c>
      <c r="E30" s="222">
        <v>776891</v>
      </c>
      <c r="F30" s="222">
        <v>57531</v>
      </c>
      <c r="G30" s="222">
        <v>11860</v>
      </c>
      <c r="H30" s="223">
        <v>846282</v>
      </c>
      <c r="I30" s="222">
        <v>3705477</v>
      </c>
      <c r="J30" s="222">
        <v>4386147</v>
      </c>
    </row>
    <row r="31" spans="2:10" ht="15" thickTop="1" x14ac:dyDescent="0.35"/>
  </sheetData>
  <pageMargins left="0.7" right="0.7" top="0.75" bottom="0.75" header="0.3" footer="0.3"/>
  <drawing r:id="rId1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8DB8137-98C3-4C48-93B2-AEFEEE0F28AF}">
  <dimension ref="B8:K45"/>
  <sheetViews>
    <sheetView showGridLines="0" zoomScale="80" zoomScaleNormal="80" workbookViewId="0">
      <selection activeCell="N40" sqref="N40"/>
    </sheetView>
  </sheetViews>
  <sheetFormatPr defaultRowHeight="14.5" x14ac:dyDescent="0.35"/>
  <cols>
    <col min="2" max="2" width="81" customWidth="1"/>
    <col min="4" max="10" width="14.7265625" customWidth="1"/>
  </cols>
  <sheetData>
    <row r="8" spans="2:10" x14ac:dyDescent="0.35">
      <c r="D8" s="2" t="s">
        <v>86</v>
      </c>
      <c r="E8" s="2"/>
      <c r="F8" s="2" t="s">
        <v>90</v>
      </c>
      <c r="G8" s="2"/>
      <c r="H8" s="2"/>
      <c r="I8" s="2"/>
      <c r="J8" s="2"/>
    </row>
    <row r="9" spans="2:10" x14ac:dyDescent="0.35">
      <c r="D9" s="2" t="s">
        <v>87</v>
      </c>
      <c r="E9" s="2"/>
      <c r="F9" s="2" t="s">
        <v>91</v>
      </c>
      <c r="G9" s="2" t="s">
        <v>93</v>
      </c>
      <c r="H9" s="2" t="s">
        <v>94</v>
      </c>
      <c r="I9" s="2" t="s">
        <v>96</v>
      </c>
      <c r="J9" s="2" t="s">
        <v>94</v>
      </c>
    </row>
    <row r="10" spans="2:10" ht="16.5" x14ac:dyDescent="0.35">
      <c r="D10" s="2" t="s">
        <v>88</v>
      </c>
      <c r="E10" s="2" t="s">
        <v>89</v>
      </c>
      <c r="F10" s="2" t="s">
        <v>92</v>
      </c>
      <c r="G10" s="2" t="s">
        <v>1045</v>
      </c>
      <c r="H10" s="2" t="s">
        <v>95</v>
      </c>
      <c r="I10" s="2" t="s">
        <v>97</v>
      </c>
      <c r="J10" s="2" t="s">
        <v>98</v>
      </c>
    </row>
    <row r="11" spans="2:10" ht="15" thickBot="1" x14ac:dyDescent="0.4">
      <c r="B11" s="4"/>
      <c r="C11" s="4" t="s">
        <v>0</v>
      </c>
      <c r="D11" s="5" t="s">
        <v>1</v>
      </c>
      <c r="E11" s="5" t="s">
        <v>1</v>
      </c>
      <c r="F11" s="5" t="s">
        <v>1</v>
      </c>
      <c r="G11" s="5" t="s">
        <v>1</v>
      </c>
      <c r="H11" s="5" t="s">
        <v>1</v>
      </c>
      <c r="I11" s="5" t="s">
        <v>1</v>
      </c>
      <c r="J11" s="5" t="s">
        <v>1</v>
      </c>
    </row>
    <row r="12" spans="2:10" ht="15" thickTop="1" x14ac:dyDescent="0.35">
      <c r="B12" s="1" t="s">
        <v>104</v>
      </c>
      <c r="C12" s="75"/>
      <c r="D12" s="75"/>
      <c r="E12" s="75"/>
      <c r="F12" s="75"/>
      <c r="G12" s="75"/>
      <c r="H12" s="75"/>
      <c r="I12" s="75"/>
      <c r="J12" s="75"/>
    </row>
    <row r="13" spans="2:10" x14ac:dyDescent="0.35">
      <c r="B13" s="8" t="s">
        <v>70</v>
      </c>
      <c r="C13" s="106"/>
      <c r="D13" s="131">
        <v>-62027</v>
      </c>
      <c r="E13" s="131">
        <v>19494</v>
      </c>
      <c r="F13" s="131">
        <v>72839</v>
      </c>
      <c r="G13" s="131">
        <v>1926</v>
      </c>
      <c r="H13" s="131">
        <v>94259</v>
      </c>
      <c r="I13" s="131">
        <v>3335762</v>
      </c>
      <c r="J13" s="131">
        <v>3367994</v>
      </c>
    </row>
    <row r="14" spans="2:10" x14ac:dyDescent="0.35">
      <c r="B14" t="s">
        <v>24</v>
      </c>
      <c r="C14" s="75"/>
      <c r="D14" s="127" t="s">
        <v>1002</v>
      </c>
      <c r="E14" s="127" t="s">
        <v>1002</v>
      </c>
      <c r="F14" s="127" t="s">
        <v>1002</v>
      </c>
      <c r="G14" s="127" t="s">
        <v>1002</v>
      </c>
      <c r="H14" s="127" t="s">
        <v>1002</v>
      </c>
      <c r="I14" s="127">
        <v>729204</v>
      </c>
      <c r="J14" s="127">
        <v>729204</v>
      </c>
    </row>
    <row r="15" spans="2:10" x14ac:dyDescent="0.35">
      <c r="B15" s="7" t="s">
        <v>72</v>
      </c>
      <c r="C15" s="106"/>
      <c r="D15" s="131" t="s">
        <v>1002</v>
      </c>
      <c r="E15" s="131">
        <v>1892</v>
      </c>
      <c r="F15" s="131" t="s">
        <v>1002</v>
      </c>
      <c r="G15" s="131">
        <v>-3578</v>
      </c>
      <c r="H15" s="131">
        <v>-1686</v>
      </c>
      <c r="I15" s="131" t="s">
        <v>1002</v>
      </c>
      <c r="J15" s="131">
        <v>-1686</v>
      </c>
    </row>
    <row r="16" spans="2:10" x14ac:dyDescent="0.35">
      <c r="B16" s="9" t="s">
        <v>73</v>
      </c>
      <c r="C16" s="107"/>
      <c r="D16" s="129" t="s">
        <v>1002</v>
      </c>
      <c r="E16" s="129">
        <v>1892</v>
      </c>
      <c r="F16" s="129" t="s">
        <v>1002</v>
      </c>
      <c r="G16" s="131">
        <v>-3578</v>
      </c>
      <c r="H16" s="129">
        <v>-1686</v>
      </c>
      <c r="I16" s="129">
        <v>729204</v>
      </c>
      <c r="J16" s="129">
        <v>727518</v>
      </c>
    </row>
    <row r="17" spans="2:11" x14ac:dyDescent="0.35">
      <c r="B17" t="s">
        <v>74</v>
      </c>
      <c r="C17" s="75">
        <v>20.5</v>
      </c>
      <c r="D17" s="127">
        <v>4995</v>
      </c>
      <c r="E17" s="127" t="s">
        <v>1002</v>
      </c>
      <c r="F17" s="127">
        <v>-8633</v>
      </c>
      <c r="G17" s="127" t="s">
        <v>1002</v>
      </c>
      <c r="H17" s="127">
        <v>-8633</v>
      </c>
      <c r="I17" s="127" t="s">
        <v>1002</v>
      </c>
      <c r="J17" s="127">
        <v>-3638</v>
      </c>
    </row>
    <row r="18" spans="2:11" x14ac:dyDescent="0.35">
      <c r="B18" t="s">
        <v>107</v>
      </c>
      <c r="C18" s="75">
        <v>20.5</v>
      </c>
      <c r="D18" s="127">
        <v>7838</v>
      </c>
      <c r="E18" s="127" t="s">
        <v>1002</v>
      </c>
      <c r="F18" s="127">
        <v>-7838</v>
      </c>
      <c r="G18" s="127" t="s">
        <v>1002</v>
      </c>
      <c r="H18" s="127">
        <v>-7838</v>
      </c>
      <c r="I18" s="127" t="s">
        <v>1002</v>
      </c>
      <c r="J18" s="127" t="s">
        <v>1002</v>
      </c>
    </row>
    <row r="19" spans="2:11" x14ac:dyDescent="0.35">
      <c r="B19" t="s">
        <v>108</v>
      </c>
      <c r="C19" s="75"/>
      <c r="D19" s="127" t="s">
        <v>1002</v>
      </c>
      <c r="E19" s="127" t="s">
        <v>1002</v>
      </c>
      <c r="F19" s="127" t="s">
        <v>1002</v>
      </c>
      <c r="G19" s="127" t="s">
        <v>1002</v>
      </c>
      <c r="H19" s="127" t="s">
        <v>1002</v>
      </c>
      <c r="I19" s="127">
        <v>-737806</v>
      </c>
      <c r="J19" s="127">
        <v>-737806</v>
      </c>
    </row>
    <row r="20" spans="2:11" x14ac:dyDescent="0.35">
      <c r="B20" t="s">
        <v>109</v>
      </c>
      <c r="C20" s="75">
        <v>19.399999999999999</v>
      </c>
      <c r="D20" s="127" t="s">
        <v>1002</v>
      </c>
      <c r="E20" s="127" t="s">
        <v>1002</v>
      </c>
      <c r="F20" s="127">
        <v>13951</v>
      </c>
      <c r="G20" s="127" t="s">
        <v>1002</v>
      </c>
      <c r="H20" s="127">
        <v>13951</v>
      </c>
      <c r="I20" s="127" t="s">
        <v>1002</v>
      </c>
      <c r="J20" s="127">
        <v>13951</v>
      </c>
    </row>
    <row r="21" spans="2:11" x14ac:dyDescent="0.35">
      <c r="B21" t="s">
        <v>110</v>
      </c>
      <c r="C21" s="75">
        <v>20.5</v>
      </c>
      <c r="D21" s="127" t="s">
        <v>1002</v>
      </c>
      <c r="E21" s="127">
        <v>2880</v>
      </c>
      <c r="F21" s="127" t="s">
        <v>1002</v>
      </c>
      <c r="G21" s="127" t="s">
        <v>1002</v>
      </c>
      <c r="H21" s="127">
        <v>-2880</v>
      </c>
      <c r="I21" s="127">
        <v>-2880</v>
      </c>
      <c r="J21" s="127" t="s">
        <v>1002</v>
      </c>
    </row>
    <row r="22" spans="2:11" x14ac:dyDescent="0.35">
      <c r="B22" t="s">
        <v>81</v>
      </c>
      <c r="C22" s="75"/>
      <c r="D22" s="127"/>
      <c r="E22" s="127"/>
      <c r="F22" s="127"/>
      <c r="G22" s="127"/>
      <c r="H22" s="127"/>
      <c r="I22" s="127"/>
      <c r="J22" s="127"/>
    </row>
    <row r="23" spans="2:11" x14ac:dyDescent="0.35">
      <c r="B23" t="s">
        <v>111</v>
      </c>
      <c r="C23" s="75"/>
      <c r="D23" s="127" t="s">
        <v>1002</v>
      </c>
      <c r="E23" s="127">
        <v>-3491</v>
      </c>
      <c r="F23" s="127" t="s">
        <v>1002</v>
      </c>
      <c r="G23" s="127" t="s">
        <v>1002</v>
      </c>
      <c r="H23" s="127">
        <v>-3491</v>
      </c>
      <c r="I23" s="127">
        <v>3491</v>
      </c>
      <c r="J23" s="127" t="s">
        <v>1002</v>
      </c>
    </row>
    <row r="24" spans="2:11" x14ac:dyDescent="0.35">
      <c r="B24" t="s">
        <v>112</v>
      </c>
      <c r="C24" s="75"/>
      <c r="D24" s="127">
        <v>-63401</v>
      </c>
      <c r="E24" s="127" t="s">
        <v>1002</v>
      </c>
      <c r="F24" s="127" t="s">
        <v>1002</v>
      </c>
      <c r="G24" s="127" t="s">
        <v>1002</v>
      </c>
      <c r="H24" s="127" t="s">
        <v>1002</v>
      </c>
      <c r="I24" s="127" t="s">
        <v>1002</v>
      </c>
      <c r="J24" s="127">
        <v>-63401</v>
      </c>
    </row>
    <row r="25" spans="2:11" x14ac:dyDescent="0.35">
      <c r="B25" s="7" t="s">
        <v>84</v>
      </c>
      <c r="C25" s="106"/>
      <c r="D25" s="131">
        <v>-388</v>
      </c>
      <c r="E25" s="131" t="s">
        <v>1002</v>
      </c>
      <c r="F25" s="131" t="s">
        <v>1002</v>
      </c>
      <c r="G25" s="131" t="s">
        <v>1002</v>
      </c>
      <c r="H25" s="131" t="s">
        <v>1002</v>
      </c>
      <c r="I25" s="131" t="s">
        <v>1002</v>
      </c>
      <c r="J25" s="131">
        <v>-388</v>
      </c>
      <c r="K25" s="140"/>
    </row>
    <row r="26" spans="2:11" x14ac:dyDescent="0.35">
      <c r="B26" s="1" t="s">
        <v>106</v>
      </c>
      <c r="C26" s="75"/>
      <c r="D26" s="127"/>
      <c r="E26" s="127"/>
      <c r="F26" s="127"/>
      <c r="G26" s="127"/>
      <c r="H26" s="127"/>
      <c r="I26" s="127"/>
      <c r="J26" s="127"/>
    </row>
    <row r="27" spans="2:11" x14ac:dyDescent="0.35">
      <c r="B27" s="8" t="s">
        <v>85</v>
      </c>
      <c r="C27" s="106"/>
      <c r="D27" s="131">
        <v>-50956</v>
      </c>
      <c r="E27" s="131">
        <v>-611</v>
      </c>
      <c r="F27" s="131">
        <v>-2520</v>
      </c>
      <c r="G27" s="131" t="s">
        <v>1002</v>
      </c>
      <c r="H27" s="131">
        <v>-3131</v>
      </c>
      <c r="I27" s="131">
        <v>-737195</v>
      </c>
      <c r="J27" s="131">
        <v>-791282</v>
      </c>
    </row>
    <row r="28" spans="2:11" x14ac:dyDescent="0.35">
      <c r="B28" s="10" t="s">
        <v>113</v>
      </c>
      <c r="C28" s="107"/>
      <c r="D28" s="211">
        <v>-112983</v>
      </c>
      <c r="E28" s="211">
        <v>20775</v>
      </c>
      <c r="F28" s="211">
        <v>70319</v>
      </c>
      <c r="G28" s="211">
        <v>-1652</v>
      </c>
      <c r="H28" s="211">
        <v>89442</v>
      </c>
      <c r="I28" s="211">
        <v>3327771</v>
      </c>
      <c r="J28" s="211">
        <v>3304230</v>
      </c>
    </row>
    <row r="29" spans="2:11" x14ac:dyDescent="0.35">
      <c r="B29" t="s">
        <v>114</v>
      </c>
      <c r="C29" s="75"/>
      <c r="D29" s="210">
        <v>0</v>
      </c>
      <c r="E29" s="210">
        <v>0</v>
      </c>
      <c r="F29" s="210">
        <v>0</v>
      </c>
      <c r="G29" s="210">
        <v>0</v>
      </c>
      <c r="H29" s="210">
        <v>0</v>
      </c>
      <c r="I29" s="210">
        <v>722162</v>
      </c>
      <c r="J29" s="210">
        <v>722162</v>
      </c>
    </row>
    <row r="30" spans="2:11" x14ac:dyDescent="0.35">
      <c r="B30" s="7" t="s">
        <v>72</v>
      </c>
      <c r="C30" s="106"/>
      <c r="D30" s="224">
        <v>0</v>
      </c>
      <c r="E30" s="224">
        <v>4836</v>
      </c>
      <c r="F30" s="224">
        <v>0</v>
      </c>
      <c r="G30" s="224">
        <v>13512</v>
      </c>
      <c r="H30" s="224">
        <v>18348</v>
      </c>
      <c r="I30" s="224">
        <v>0</v>
      </c>
      <c r="J30" s="224">
        <v>18348</v>
      </c>
    </row>
    <row r="31" spans="2:11" x14ac:dyDescent="0.35">
      <c r="B31" s="9" t="s">
        <v>115</v>
      </c>
      <c r="C31" s="107"/>
      <c r="D31" s="211">
        <v>0</v>
      </c>
      <c r="E31" s="211">
        <v>4836</v>
      </c>
      <c r="F31" s="211">
        <v>0</v>
      </c>
      <c r="G31" s="211">
        <v>13512</v>
      </c>
      <c r="H31" s="211">
        <v>18348</v>
      </c>
      <c r="I31" s="211">
        <v>722162</v>
      </c>
      <c r="J31" s="211">
        <v>740510</v>
      </c>
    </row>
    <row r="32" spans="2:11" x14ac:dyDescent="0.35">
      <c r="B32" t="s">
        <v>116</v>
      </c>
      <c r="C32" s="75"/>
      <c r="D32" s="210">
        <v>15548</v>
      </c>
      <c r="E32" s="210">
        <v>0</v>
      </c>
      <c r="F32" s="210">
        <v>-24832</v>
      </c>
      <c r="G32" s="210">
        <v>0</v>
      </c>
      <c r="H32" s="210">
        <v>-24832</v>
      </c>
      <c r="I32" s="210">
        <v>0</v>
      </c>
      <c r="J32" s="210">
        <v>-9284</v>
      </c>
    </row>
    <row r="33" spans="2:10" x14ac:dyDescent="0.35">
      <c r="B33" t="s">
        <v>117</v>
      </c>
      <c r="C33" s="75"/>
      <c r="D33" s="210">
        <v>7920</v>
      </c>
      <c r="E33" s="210">
        <v>0</v>
      </c>
      <c r="F33" s="210">
        <v>-7920</v>
      </c>
      <c r="G33" s="210">
        <v>0</v>
      </c>
      <c r="H33" s="210">
        <v>-7920</v>
      </c>
      <c r="I33" s="210">
        <v>0</v>
      </c>
      <c r="J33" s="210">
        <v>0</v>
      </c>
    </row>
    <row r="34" spans="2:10" x14ac:dyDescent="0.35">
      <c r="B34" t="s">
        <v>108</v>
      </c>
      <c r="C34" s="75"/>
      <c r="D34" s="210">
        <v>0</v>
      </c>
      <c r="E34" s="210">
        <v>0</v>
      </c>
      <c r="F34" s="210">
        <v>0</v>
      </c>
      <c r="G34" s="210">
        <v>0</v>
      </c>
      <c r="H34" s="210">
        <v>0</v>
      </c>
      <c r="I34" s="210">
        <v>-662402</v>
      </c>
      <c r="J34" s="210">
        <v>-662402</v>
      </c>
    </row>
    <row r="35" spans="2:10" x14ac:dyDescent="0.35">
      <c r="B35" t="s">
        <v>118</v>
      </c>
      <c r="C35" s="75"/>
      <c r="D35" s="210">
        <v>0</v>
      </c>
      <c r="E35" s="210">
        <v>0</v>
      </c>
      <c r="F35" s="210">
        <v>19964</v>
      </c>
      <c r="G35" s="210">
        <v>0</v>
      </c>
      <c r="H35" s="210">
        <v>19964</v>
      </c>
      <c r="I35" s="210">
        <v>0</v>
      </c>
      <c r="J35" s="210">
        <v>19964</v>
      </c>
    </row>
    <row r="36" spans="2:10" x14ac:dyDescent="0.35">
      <c r="B36" t="s">
        <v>80</v>
      </c>
      <c r="C36" s="75"/>
      <c r="D36" s="210">
        <v>0</v>
      </c>
      <c r="E36" s="210">
        <v>36</v>
      </c>
      <c r="F36" s="210">
        <v>0</v>
      </c>
      <c r="G36" s="210">
        <v>0</v>
      </c>
      <c r="H36" s="210">
        <v>36</v>
      </c>
      <c r="I36" s="210">
        <v>-36</v>
      </c>
      <c r="J36" s="210">
        <v>0</v>
      </c>
    </row>
    <row r="37" spans="2:10" x14ac:dyDescent="0.35">
      <c r="B37" t="s">
        <v>119</v>
      </c>
      <c r="C37" s="75"/>
      <c r="D37" s="210"/>
      <c r="E37" s="210"/>
      <c r="F37" s="210"/>
      <c r="G37" s="210"/>
      <c r="H37" s="210"/>
      <c r="I37" s="210"/>
      <c r="J37" s="210"/>
    </row>
    <row r="38" spans="2:10" x14ac:dyDescent="0.35">
      <c r="B38" t="s">
        <v>82</v>
      </c>
      <c r="C38" s="75"/>
      <c r="D38" s="210">
        <v>0</v>
      </c>
      <c r="E38" s="210">
        <v>-5659</v>
      </c>
      <c r="F38" s="210">
        <v>0</v>
      </c>
      <c r="G38" s="210">
        <v>0</v>
      </c>
      <c r="H38" s="210">
        <v>-5659</v>
      </c>
      <c r="I38" s="210">
        <v>5659</v>
      </c>
      <c r="J38" s="210">
        <v>0</v>
      </c>
    </row>
    <row r="39" spans="2:10" x14ac:dyDescent="0.35">
      <c r="B39" t="s">
        <v>1042</v>
      </c>
      <c r="C39" s="75"/>
      <c r="D39" s="210">
        <v>-79260</v>
      </c>
      <c r="E39" s="210">
        <v>0</v>
      </c>
      <c r="F39" s="210">
        <v>0</v>
      </c>
      <c r="G39" s="210">
        <v>0</v>
      </c>
      <c r="H39" s="210">
        <v>0</v>
      </c>
      <c r="I39" s="210">
        <v>0</v>
      </c>
      <c r="J39" s="210">
        <v>-79260</v>
      </c>
    </row>
    <row r="40" spans="2:10" x14ac:dyDescent="0.35">
      <c r="B40" t="s">
        <v>1108</v>
      </c>
      <c r="C40" s="75"/>
      <c r="D40" s="210">
        <v>9300</v>
      </c>
      <c r="E40" s="210">
        <v>0</v>
      </c>
      <c r="F40" s="210">
        <v>0</v>
      </c>
      <c r="G40" s="210">
        <v>0</v>
      </c>
      <c r="H40" s="210">
        <v>0</v>
      </c>
      <c r="I40" s="210">
        <v>0</v>
      </c>
      <c r="J40" s="210">
        <v>9300</v>
      </c>
    </row>
    <row r="41" spans="2:10" x14ac:dyDescent="0.35">
      <c r="B41" s="7" t="s">
        <v>120</v>
      </c>
      <c r="C41" s="106"/>
      <c r="D41" s="224">
        <v>-421</v>
      </c>
      <c r="E41" s="224">
        <v>0</v>
      </c>
      <c r="F41" s="224">
        <v>0</v>
      </c>
      <c r="G41" s="224">
        <v>0</v>
      </c>
      <c r="H41" s="224">
        <v>0</v>
      </c>
      <c r="I41" s="224">
        <v>0</v>
      </c>
      <c r="J41" s="224">
        <v>-421</v>
      </c>
    </row>
    <row r="42" spans="2:10" x14ac:dyDescent="0.35">
      <c r="B42" s="1" t="s">
        <v>106</v>
      </c>
      <c r="C42" s="75"/>
      <c r="D42" s="210"/>
      <c r="E42" s="210"/>
      <c r="F42" s="210"/>
      <c r="G42" s="210"/>
      <c r="H42" s="210"/>
      <c r="I42" s="210"/>
      <c r="J42" s="210"/>
    </row>
    <row r="43" spans="2:10" x14ac:dyDescent="0.35">
      <c r="B43" s="8" t="s">
        <v>85</v>
      </c>
      <c r="C43" s="106"/>
      <c r="D43" s="224">
        <v>-46913</v>
      </c>
      <c r="E43" s="224">
        <v>-5623</v>
      </c>
      <c r="F43" s="224">
        <v>-12788</v>
      </c>
      <c r="G43" s="224">
        <v>0</v>
      </c>
      <c r="H43" s="224">
        <v>-18411</v>
      </c>
      <c r="I43" s="224">
        <v>-656779</v>
      </c>
      <c r="J43" s="224">
        <v>-722103</v>
      </c>
    </row>
    <row r="44" spans="2:10" ht="15" thickBot="1" x14ac:dyDescent="0.4">
      <c r="B44" s="21" t="s">
        <v>103</v>
      </c>
      <c r="C44" s="108"/>
      <c r="D44" s="218">
        <v>-159896</v>
      </c>
      <c r="E44" s="218">
        <v>19988</v>
      </c>
      <c r="F44" s="218">
        <v>57531</v>
      </c>
      <c r="G44" s="218">
        <v>11860</v>
      </c>
      <c r="H44" s="218">
        <v>89379</v>
      </c>
      <c r="I44" s="218">
        <v>3393154</v>
      </c>
      <c r="J44" s="218">
        <v>3322637</v>
      </c>
    </row>
    <row r="45" spans="2:10" ht="15" thickTop="1" x14ac:dyDescent="0.35"/>
  </sheetData>
  <pageMargins left="0.7" right="0.7" top="0.75" bottom="0.75" header="0.3" footer="0.3"/>
  <drawing r:id="rId1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4F50B20-FCDD-4006-B07C-8DC36E894D6F}">
  <dimension ref="B9:I41"/>
  <sheetViews>
    <sheetView showGridLines="0" zoomScale="80" zoomScaleNormal="80" workbookViewId="0">
      <selection activeCell="N37" sqref="N37"/>
    </sheetView>
  </sheetViews>
  <sheetFormatPr defaultRowHeight="14.5" x14ac:dyDescent="0.35"/>
  <cols>
    <col min="2" max="2" width="77.7265625" customWidth="1"/>
    <col min="3" max="3" width="6.453125" customWidth="1"/>
    <col min="4" max="7" width="14.7265625" customWidth="1"/>
    <col min="9" max="9" width="10.1796875" bestFit="1" customWidth="1"/>
  </cols>
  <sheetData>
    <row r="9" spans="2:7" ht="15" thickBot="1" x14ac:dyDescent="0.4">
      <c r="D9" s="297" t="s">
        <v>68</v>
      </c>
      <c r="E9" s="297"/>
      <c r="F9" s="297" t="s">
        <v>104</v>
      </c>
      <c r="G9" s="297"/>
    </row>
    <row r="10" spans="2:7" x14ac:dyDescent="0.35">
      <c r="D10" s="11">
        <v>2023</v>
      </c>
      <c r="E10" s="2">
        <v>2022</v>
      </c>
      <c r="F10" s="11">
        <v>2023</v>
      </c>
      <c r="G10" s="2">
        <v>2022</v>
      </c>
    </row>
    <row r="11" spans="2:7" ht="15" thickBot="1" x14ac:dyDescent="0.4">
      <c r="B11" s="4"/>
      <c r="C11" s="16" t="s">
        <v>0</v>
      </c>
      <c r="D11" s="12" t="s">
        <v>1</v>
      </c>
      <c r="E11" s="5" t="s">
        <v>1</v>
      </c>
      <c r="F11" s="12" t="s">
        <v>1</v>
      </c>
      <c r="G11" s="5" t="s">
        <v>1</v>
      </c>
    </row>
    <row r="12" spans="2:7" ht="15" thickTop="1" x14ac:dyDescent="0.35">
      <c r="B12" s="1" t="s">
        <v>121</v>
      </c>
      <c r="D12" s="128"/>
      <c r="E12" s="127"/>
      <c r="F12" s="128"/>
      <c r="G12" s="127"/>
    </row>
    <row r="13" spans="2:7" x14ac:dyDescent="0.35">
      <c r="B13" t="s">
        <v>124</v>
      </c>
      <c r="C13">
        <v>23.1</v>
      </c>
      <c r="D13" s="210">
        <v>1117531</v>
      </c>
      <c r="E13" s="127">
        <v>1029621</v>
      </c>
      <c r="F13" s="210">
        <v>1060393</v>
      </c>
      <c r="G13" s="127">
        <v>1079872</v>
      </c>
    </row>
    <row r="14" spans="2:7" x14ac:dyDescent="0.35">
      <c r="B14" t="s">
        <v>125</v>
      </c>
      <c r="C14">
        <v>23.3</v>
      </c>
      <c r="D14" s="210">
        <v>4927630</v>
      </c>
      <c r="E14" s="127">
        <v>3229577</v>
      </c>
      <c r="F14" s="210">
        <v>195991</v>
      </c>
      <c r="G14" s="127">
        <v>130860</v>
      </c>
    </row>
    <row r="15" spans="2:7" x14ac:dyDescent="0.35">
      <c r="B15" t="s">
        <v>126</v>
      </c>
      <c r="C15">
        <v>23.4</v>
      </c>
      <c r="D15" s="210">
        <v>-4630488</v>
      </c>
      <c r="E15" s="127">
        <v>-3017945</v>
      </c>
      <c r="F15" s="210">
        <v>-68633</v>
      </c>
      <c r="G15" s="127">
        <v>-49177</v>
      </c>
    </row>
    <row r="16" spans="2:7" x14ac:dyDescent="0.35">
      <c r="B16" t="s">
        <v>127</v>
      </c>
      <c r="D16" s="210">
        <v>6730</v>
      </c>
      <c r="E16" s="127">
        <v>6635</v>
      </c>
      <c r="F16" s="210">
        <v>0</v>
      </c>
      <c r="G16" s="127" t="s">
        <v>1002</v>
      </c>
    </row>
    <row r="17" spans="2:7" x14ac:dyDescent="0.35">
      <c r="B17" s="7" t="s">
        <v>128</v>
      </c>
      <c r="C17" s="7">
        <v>23.2</v>
      </c>
      <c r="D17" s="224">
        <v>-310270</v>
      </c>
      <c r="E17" s="131">
        <v>-270141</v>
      </c>
      <c r="F17" s="224">
        <v>-271356</v>
      </c>
      <c r="G17" s="131">
        <v>-253022</v>
      </c>
    </row>
    <row r="18" spans="2:7" x14ac:dyDescent="0.35">
      <c r="B18" s="10" t="s">
        <v>129</v>
      </c>
      <c r="C18" s="9"/>
      <c r="D18" s="211">
        <v>1111133</v>
      </c>
      <c r="E18" s="129">
        <v>977747</v>
      </c>
      <c r="F18" s="211">
        <v>916395</v>
      </c>
      <c r="G18" s="129">
        <v>908533</v>
      </c>
    </row>
    <row r="19" spans="2:7" x14ac:dyDescent="0.35">
      <c r="B19" s="1" t="s">
        <v>122</v>
      </c>
      <c r="D19" s="210"/>
      <c r="E19" s="127"/>
      <c r="F19" s="210"/>
      <c r="G19" s="127"/>
    </row>
    <row r="20" spans="2:7" x14ac:dyDescent="0.35">
      <c r="B20" t="s">
        <v>130</v>
      </c>
      <c r="D20" s="210">
        <v>357567</v>
      </c>
      <c r="E20" s="127">
        <v>32847</v>
      </c>
      <c r="F20" s="210">
        <v>323335</v>
      </c>
      <c r="G20" s="127" t="s">
        <v>1002</v>
      </c>
    </row>
    <row r="21" spans="2:7" x14ac:dyDescent="0.35">
      <c r="B21" t="s">
        <v>131</v>
      </c>
      <c r="D21" s="210">
        <v>-466775</v>
      </c>
      <c r="E21" s="127">
        <v>-175457</v>
      </c>
      <c r="F21" s="210">
        <v>-432809</v>
      </c>
      <c r="G21" s="127">
        <v>-140322</v>
      </c>
    </row>
    <row r="22" spans="2:7" x14ac:dyDescent="0.35">
      <c r="B22" t="s">
        <v>132</v>
      </c>
      <c r="D22" s="210">
        <v>0</v>
      </c>
      <c r="E22" s="127" t="s">
        <v>1002</v>
      </c>
      <c r="F22" s="210">
        <v>-40000</v>
      </c>
      <c r="G22" s="127">
        <v>-130000</v>
      </c>
    </row>
    <row r="23" spans="2:7" x14ac:dyDescent="0.35">
      <c r="B23" t="s">
        <v>133</v>
      </c>
      <c r="D23" s="210">
        <v>20570</v>
      </c>
      <c r="E23" s="127">
        <v>40271</v>
      </c>
      <c r="F23" s="210">
        <v>20570</v>
      </c>
      <c r="G23" s="127">
        <v>40271</v>
      </c>
    </row>
    <row r="24" spans="2:7" x14ac:dyDescent="0.35">
      <c r="B24" t="s">
        <v>134</v>
      </c>
      <c r="D24" s="210">
        <v>0</v>
      </c>
      <c r="E24" s="127"/>
      <c r="F24" s="210">
        <v>76891</v>
      </c>
      <c r="G24" s="127" t="s">
        <v>1002</v>
      </c>
    </row>
    <row r="25" spans="2:7" x14ac:dyDescent="0.35">
      <c r="B25" t="s">
        <v>135</v>
      </c>
      <c r="D25" s="210">
        <v>-13265</v>
      </c>
      <c r="E25" s="127">
        <v>-20024</v>
      </c>
      <c r="F25" s="210">
        <v>-13265</v>
      </c>
      <c r="G25" s="127">
        <v>-20024</v>
      </c>
    </row>
    <row r="26" spans="2:7" x14ac:dyDescent="0.35">
      <c r="B26" t="s">
        <v>136</v>
      </c>
      <c r="D26" s="210">
        <v>-89354</v>
      </c>
      <c r="E26" s="127">
        <v>-134593</v>
      </c>
      <c r="F26" s="210">
        <v>-89354</v>
      </c>
      <c r="G26" s="127">
        <v>-134593</v>
      </c>
    </row>
    <row r="27" spans="2:7" x14ac:dyDescent="0.35">
      <c r="B27" t="s">
        <v>137</v>
      </c>
      <c r="D27" s="210">
        <v>-64888</v>
      </c>
      <c r="E27" s="127">
        <v>-38494</v>
      </c>
      <c r="F27" s="210">
        <v>-61437</v>
      </c>
      <c r="G27" s="127">
        <v>-38129</v>
      </c>
    </row>
    <row r="28" spans="2:7" x14ac:dyDescent="0.35">
      <c r="B28" t="s">
        <v>138</v>
      </c>
      <c r="D28" s="210">
        <v>256</v>
      </c>
      <c r="E28" s="127">
        <v>35</v>
      </c>
      <c r="F28" s="210">
        <v>244</v>
      </c>
      <c r="G28" s="127"/>
    </row>
    <row r="29" spans="2:7" x14ac:dyDescent="0.35">
      <c r="B29" s="7" t="s">
        <v>139</v>
      </c>
      <c r="C29" s="7"/>
      <c r="D29" s="224">
        <v>0</v>
      </c>
      <c r="E29" s="131">
        <v>-9625</v>
      </c>
      <c r="F29" s="224">
        <v>0</v>
      </c>
      <c r="G29" s="131">
        <v>-9625</v>
      </c>
    </row>
    <row r="30" spans="2:7" x14ac:dyDescent="0.35">
      <c r="B30" s="10" t="s">
        <v>140</v>
      </c>
      <c r="C30" s="9"/>
      <c r="D30" s="211">
        <v>-255889</v>
      </c>
      <c r="E30" s="129">
        <v>-305040</v>
      </c>
      <c r="F30" s="211">
        <v>-215825</v>
      </c>
      <c r="G30" s="129">
        <v>-432422</v>
      </c>
    </row>
    <row r="31" spans="2:7" x14ac:dyDescent="0.35">
      <c r="B31" s="1" t="s">
        <v>123</v>
      </c>
      <c r="D31" s="210"/>
      <c r="E31" s="127"/>
      <c r="F31" s="210"/>
      <c r="G31" s="127"/>
    </row>
    <row r="32" spans="2:7" x14ac:dyDescent="0.35">
      <c r="B32" t="s">
        <v>141</v>
      </c>
      <c r="D32" s="210">
        <v>-79682</v>
      </c>
      <c r="E32" s="127">
        <v>-73055</v>
      </c>
      <c r="F32" s="210">
        <v>-79682</v>
      </c>
      <c r="G32" s="127">
        <v>-73055</v>
      </c>
    </row>
    <row r="33" spans="2:9" x14ac:dyDescent="0.35">
      <c r="B33" t="s">
        <v>142</v>
      </c>
      <c r="D33" s="210">
        <v>9300</v>
      </c>
      <c r="E33" s="127">
        <v>9267</v>
      </c>
      <c r="F33" s="210">
        <v>9300</v>
      </c>
      <c r="G33" s="127">
        <v>9267</v>
      </c>
    </row>
    <row r="34" spans="2:9" x14ac:dyDescent="0.35">
      <c r="B34" t="s">
        <v>143</v>
      </c>
      <c r="D34" s="210">
        <v>-65792</v>
      </c>
      <c r="E34" s="127">
        <v>-62435</v>
      </c>
      <c r="F34" s="210">
        <v>-65266</v>
      </c>
      <c r="G34" s="127">
        <v>-59617</v>
      </c>
    </row>
    <row r="35" spans="2:9" x14ac:dyDescent="0.35">
      <c r="B35" s="7" t="s">
        <v>144</v>
      </c>
      <c r="C35" s="7"/>
      <c r="D35" s="224">
        <v>-646025</v>
      </c>
      <c r="E35" s="131">
        <v>-719619</v>
      </c>
      <c r="F35" s="224">
        <v>-662402</v>
      </c>
      <c r="G35" s="131">
        <v>-737806</v>
      </c>
    </row>
    <row r="36" spans="2:9" x14ac:dyDescent="0.35">
      <c r="B36" s="10" t="s">
        <v>145</v>
      </c>
      <c r="C36" s="9"/>
      <c r="D36" s="211">
        <v>-782199</v>
      </c>
      <c r="E36" s="129">
        <v>-845842</v>
      </c>
      <c r="F36" s="211">
        <v>-798050</v>
      </c>
      <c r="G36" s="129">
        <v>-861211</v>
      </c>
    </row>
    <row r="37" spans="2:9" x14ac:dyDescent="0.35">
      <c r="B37" t="s">
        <v>146</v>
      </c>
      <c r="D37" s="210">
        <v>73045</v>
      </c>
      <c r="E37" s="127">
        <v>-173135</v>
      </c>
      <c r="F37" s="210">
        <v>-97479</v>
      </c>
      <c r="G37" s="127">
        <v>-385100</v>
      </c>
    </row>
    <row r="38" spans="2:9" x14ac:dyDescent="0.35">
      <c r="B38" t="s">
        <v>147</v>
      </c>
      <c r="D38" s="210">
        <v>2223161</v>
      </c>
      <c r="E38" s="127">
        <v>2393002</v>
      </c>
      <c r="F38" s="210">
        <v>1600178</v>
      </c>
      <c r="G38" s="127">
        <v>1981984</v>
      </c>
    </row>
    <row r="39" spans="2:9" x14ac:dyDescent="0.35">
      <c r="B39" s="7" t="s">
        <v>148</v>
      </c>
      <c r="C39" s="7"/>
      <c r="D39" s="224">
        <v>7557</v>
      </c>
      <c r="E39" s="131">
        <v>3294</v>
      </c>
      <c r="F39" s="224">
        <v>7557</v>
      </c>
      <c r="G39" s="131">
        <v>3294</v>
      </c>
    </row>
    <row r="40" spans="2:9" ht="15" thickBot="1" x14ac:dyDescent="0.4">
      <c r="B40" s="6" t="s">
        <v>149</v>
      </c>
      <c r="C40" s="4">
        <v>17</v>
      </c>
      <c r="D40" s="217">
        <v>2303763</v>
      </c>
      <c r="E40" s="133">
        <v>2223161</v>
      </c>
      <c r="F40" s="217">
        <v>1510256</v>
      </c>
      <c r="G40" s="133">
        <v>1600178</v>
      </c>
      <c r="I40" s="140"/>
    </row>
    <row r="41" spans="2:9" ht="15" thickTop="1" x14ac:dyDescent="0.35">
      <c r="D41" s="140"/>
      <c r="E41" s="140"/>
      <c r="F41" s="140"/>
      <c r="G41" s="140"/>
    </row>
  </sheetData>
  <mergeCells count="2">
    <mergeCell ref="D9:E9"/>
    <mergeCell ref="F9:G9"/>
  </mergeCells>
  <pageMargins left="0.7" right="0.7" top="0.75" bottom="0.75" header="0.3" footer="0.3"/>
  <drawing r:id="rId1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3918066-8068-4BD2-B13C-1746FECC153A}">
  <dimension ref="A1"/>
  <sheetViews>
    <sheetView showGridLines="0" zoomScale="70" zoomScaleNormal="70" workbookViewId="0">
      <selection activeCell="Y45" sqref="Y45"/>
    </sheetView>
  </sheetViews>
  <sheetFormatPr defaultRowHeight="14.5" x14ac:dyDescent="0.35"/>
  <sheetData/>
  <pageMargins left="0.7" right="0.7" top="0.75" bottom="0.75" header="0.3" footer="0.3"/>
  <drawing r:id="rId1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B638C86-5D94-4D8A-B673-9DE4689BBCEA}">
  <dimension ref="A1"/>
  <sheetViews>
    <sheetView showGridLines="0" zoomScale="70" zoomScaleNormal="70" workbookViewId="0">
      <selection activeCell="AB26" sqref="AB26"/>
    </sheetView>
  </sheetViews>
  <sheetFormatPr defaultRowHeight="14.5" x14ac:dyDescent="0.35"/>
  <sheetData/>
  <pageMargins left="0.7" right="0.7" top="0.75" bottom="0.75" header="0.3" footer="0.3"/>
  <drawing r:id="rId1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65C8F13-634E-4B53-A2B6-F1ACB8C7D01F}">
  <dimension ref="A1"/>
  <sheetViews>
    <sheetView showGridLines="0" zoomScale="70" zoomScaleNormal="70" workbookViewId="0">
      <selection activeCell="AC30" sqref="AC30"/>
    </sheetView>
  </sheetViews>
  <sheetFormatPr defaultRowHeight="14.5" x14ac:dyDescent="0.35"/>
  <sheetData/>
  <pageMargins left="0.7" right="0.7" top="0.75" bottom="0.75" header="0.3" footer="0.3"/>
  <drawing r:id="rId1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337769D-DBBE-40FE-85E9-72F1DF77FB39}">
  <dimension ref="K25:O38"/>
  <sheetViews>
    <sheetView showGridLines="0" zoomScale="80" zoomScaleNormal="80" workbookViewId="0">
      <selection activeCell="S36" sqref="S36"/>
    </sheetView>
  </sheetViews>
  <sheetFormatPr defaultRowHeight="14.5" x14ac:dyDescent="0.35"/>
  <cols>
    <col min="9" max="9" width="24.26953125" customWidth="1"/>
    <col min="10" max="10" width="12.26953125" customWidth="1"/>
    <col min="11" max="11" width="34.81640625" customWidth="1"/>
    <col min="12" max="12" width="13" customWidth="1"/>
    <col min="13" max="13" width="19" customWidth="1"/>
    <col min="14" max="14" width="14.54296875" customWidth="1"/>
    <col min="15" max="15" width="16.7265625" customWidth="1"/>
  </cols>
  <sheetData>
    <row r="25" spans="11:15" ht="15" thickBot="1" x14ac:dyDescent="0.4">
      <c r="L25" s="297" t="s">
        <v>3</v>
      </c>
      <c r="M25" s="297"/>
      <c r="N25" s="297" t="s">
        <v>4</v>
      </c>
      <c r="O25" s="297"/>
    </row>
    <row r="26" spans="11:15" x14ac:dyDescent="0.35">
      <c r="K26" s="1"/>
      <c r="L26" s="76" t="s">
        <v>1046</v>
      </c>
      <c r="M26" s="11" t="s">
        <v>151</v>
      </c>
      <c r="N26" s="76" t="s">
        <v>1046</v>
      </c>
      <c r="O26" s="11" t="s">
        <v>151</v>
      </c>
    </row>
    <row r="27" spans="11:15" ht="15" thickBot="1" x14ac:dyDescent="0.4">
      <c r="K27" s="6" t="s">
        <v>155</v>
      </c>
      <c r="L27" s="12" t="s">
        <v>150</v>
      </c>
      <c r="M27" s="12" t="s">
        <v>152</v>
      </c>
      <c r="N27" s="12" t="s">
        <v>150</v>
      </c>
      <c r="O27" s="12" t="s">
        <v>152</v>
      </c>
    </row>
    <row r="28" spans="11:15" ht="15" thickTop="1" x14ac:dyDescent="0.35">
      <c r="K28" s="1" t="s">
        <v>153</v>
      </c>
      <c r="L28" s="143"/>
      <c r="M28" s="143"/>
      <c r="N28" s="143"/>
      <c r="O28" s="143"/>
    </row>
    <row r="29" spans="11:15" x14ac:dyDescent="0.35">
      <c r="K29" t="s">
        <v>156</v>
      </c>
      <c r="L29" s="144">
        <v>54830911</v>
      </c>
      <c r="M29" s="144">
        <v>-54830911</v>
      </c>
      <c r="N29" s="144">
        <v>25331019</v>
      </c>
      <c r="O29" s="144">
        <v>-25331019</v>
      </c>
    </row>
    <row r="30" spans="11:15" x14ac:dyDescent="0.35">
      <c r="K30" t="s">
        <v>157</v>
      </c>
      <c r="L30" s="144">
        <v>1801744</v>
      </c>
      <c r="M30" s="144">
        <v>-1801744</v>
      </c>
      <c r="N30" s="144">
        <v>1801744</v>
      </c>
      <c r="O30" s="144">
        <v>-1801744</v>
      </c>
    </row>
    <row r="31" spans="11:15" x14ac:dyDescent="0.35">
      <c r="K31" s="7" t="s">
        <v>158</v>
      </c>
      <c r="L31" s="145">
        <v>-15290817</v>
      </c>
      <c r="M31" s="145">
        <v>15290817</v>
      </c>
      <c r="N31" s="145">
        <v>-7325846</v>
      </c>
      <c r="O31" s="145">
        <v>7325846</v>
      </c>
    </row>
    <row r="32" spans="11:15" x14ac:dyDescent="0.35">
      <c r="K32" s="9" t="s">
        <v>159</v>
      </c>
      <c r="L32" s="146">
        <v>41341838</v>
      </c>
      <c r="M32" s="146">
        <v>-41341838</v>
      </c>
      <c r="N32" s="146">
        <v>19806917</v>
      </c>
      <c r="O32" s="146">
        <v>-19806917</v>
      </c>
    </row>
    <row r="33" spans="11:15" x14ac:dyDescent="0.35">
      <c r="K33" s="1" t="s">
        <v>154</v>
      </c>
      <c r="L33" s="144"/>
      <c r="M33" s="144"/>
      <c r="N33" s="144"/>
      <c r="O33" s="144"/>
    </row>
    <row r="34" spans="11:15" x14ac:dyDescent="0.35">
      <c r="K34" t="s">
        <v>160</v>
      </c>
      <c r="L34" s="144">
        <v>54830911</v>
      </c>
      <c r="M34" s="144">
        <v>-54830911</v>
      </c>
      <c r="N34" s="144">
        <v>25331019</v>
      </c>
      <c r="O34" s="144">
        <v>-25331019</v>
      </c>
    </row>
    <row r="35" spans="11:15" x14ac:dyDescent="0.35">
      <c r="K35" t="s">
        <v>161</v>
      </c>
      <c r="L35" s="144">
        <v>1801744</v>
      </c>
      <c r="M35" s="144">
        <v>-1801744</v>
      </c>
      <c r="N35" s="144">
        <v>1801744</v>
      </c>
      <c r="O35" s="144">
        <v>-1801744</v>
      </c>
    </row>
    <row r="36" spans="11:15" x14ac:dyDescent="0.35">
      <c r="K36" s="7" t="s">
        <v>162</v>
      </c>
      <c r="L36" s="145">
        <v>-15290817</v>
      </c>
      <c r="M36" s="145">
        <v>15290817</v>
      </c>
      <c r="N36" s="145">
        <v>-7325846</v>
      </c>
      <c r="O36" s="145">
        <v>7325846</v>
      </c>
    </row>
    <row r="37" spans="11:15" ht="15" thickBot="1" x14ac:dyDescent="0.4">
      <c r="K37" s="4" t="s">
        <v>163</v>
      </c>
      <c r="L37" s="147">
        <v>41341838</v>
      </c>
      <c r="M37" s="147">
        <v>-41341838</v>
      </c>
      <c r="N37" s="147">
        <v>19806917</v>
      </c>
      <c r="O37" s="147">
        <v>-19806917</v>
      </c>
    </row>
    <row r="38" spans="11:15" ht="15" thickTop="1" x14ac:dyDescent="0.35"/>
  </sheetData>
  <mergeCells count="2">
    <mergeCell ref="L25:M25"/>
    <mergeCell ref="N25:O25"/>
  </mergeCells>
  <pageMargins left="0.7" right="0.7" top="0.75" bottom="0.75" header="0.3" footer="0.3"/>
  <drawing r:id="rId1"/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A442E5B-6314-4DFF-8B0F-A4F022617383}">
  <dimension ref="B18:E37"/>
  <sheetViews>
    <sheetView showGridLines="0" zoomScale="70" zoomScaleNormal="70" workbookViewId="0">
      <selection activeCell="Z33" sqref="Z33"/>
    </sheetView>
  </sheetViews>
  <sheetFormatPr defaultRowHeight="14.5" x14ac:dyDescent="0.35"/>
  <cols>
    <col min="2" max="2" width="42.26953125" customWidth="1"/>
    <col min="3" max="3" width="11.81640625" customWidth="1"/>
    <col min="4" max="4" width="11.1796875" customWidth="1"/>
    <col min="5" max="5" width="12.26953125" customWidth="1"/>
  </cols>
  <sheetData>
    <row r="18" spans="2:5" ht="15" thickBot="1" x14ac:dyDescent="0.4">
      <c r="C18" s="298" t="s">
        <v>164</v>
      </c>
      <c r="D18" s="298"/>
      <c r="E18" s="298"/>
    </row>
    <row r="19" spans="2:5" x14ac:dyDescent="0.35">
      <c r="C19" s="3" t="s">
        <v>165</v>
      </c>
      <c r="D19" s="3"/>
      <c r="E19" s="3"/>
    </row>
    <row r="20" spans="2:5" ht="15" thickBot="1" x14ac:dyDescent="0.4">
      <c r="B20" s="4"/>
      <c r="C20" s="16" t="s">
        <v>167</v>
      </c>
      <c r="D20" s="16" t="s">
        <v>166</v>
      </c>
      <c r="E20" s="16" t="s">
        <v>168</v>
      </c>
    </row>
    <row r="21" spans="2:5" ht="15" thickTop="1" x14ac:dyDescent="0.35">
      <c r="B21" s="1" t="s">
        <v>68</v>
      </c>
      <c r="C21" s="127"/>
      <c r="D21" s="127"/>
      <c r="E21" s="127"/>
    </row>
    <row r="22" spans="2:5" x14ac:dyDescent="0.35">
      <c r="B22" t="s">
        <v>169</v>
      </c>
      <c r="C22" s="127" t="s">
        <v>1002</v>
      </c>
      <c r="D22" s="127">
        <v>3271428</v>
      </c>
      <c r="E22" s="127">
        <v>3271428</v>
      </c>
    </row>
    <row r="23" spans="2:5" x14ac:dyDescent="0.35">
      <c r="B23" s="7" t="s">
        <v>1047</v>
      </c>
      <c r="C23" s="131"/>
      <c r="D23" s="131">
        <v>-3169535</v>
      </c>
      <c r="E23" s="131">
        <v>-3169535</v>
      </c>
    </row>
    <row r="24" spans="2:5" x14ac:dyDescent="0.35">
      <c r="B24" s="1" t="s">
        <v>1048</v>
      </c>
      <c r="C24" s="127"/>
      <c r="D24" s="127"/>
      <c r="E24" s="127"/>
    </row>
    <row r="25" spans="2:5" x14ac:dyDescent="0.35">
      <c r="B25" s="8" t="s">
        <v>1049</v>
      </c>
      <c r="C25" s="131" t="s">
        <v>1002</v>
      </c>
      <c r="D25" s="131">
        <v>101893</v>
      </c>
      <c r="E25" s="131">
        <v>101893</v>
      </c>
    </row>
    <row r="26" spans="2:5" x14ac:dyDescent="0.35">
      <c r="B26" t="s">
        <v>170</v>
      </c>
      <c r="C26" s="127">
        <v>3391561</v>
      </c>
      <c r="D26" s="127">
        <v>-3271428</v>
      </c>
      <c r="E26" s="127">
        <v>120133</v>
      </c>
    </row>
    <row r="27" spans="2:5" x14ac:dyDescent="0.35">
      <c r="B27" s="7" t="s">
        <v>171</v>
      </c>
      <c r="C27" s="131">
        <v>-3188197</v>
      </c>
      <c r="D27" s="131">
        <v>3169535</v>
      </c>
      <c r="E27" s="131">
        <v>-18662</v>
      </c>
    </row>
    <row r="28" spans="2:5" x14ac:dyDescent="0.35">
      <c r="B28" s="8" t="s">
        <v>1050</v>
      </c>
      <c r="C28" s="131">
        <v>203364</v>
      </c>
      <c r="D28" s="131">
        <v>-101893</v>
      </c>
      <c r="E28" s="131">
        <v>101471</v>
      </c>
    </row>
    <row r="29" spans="2:5" x14ac:dyDescent="0.35">
      <c r="B29" s="1" t="s">
        <v>104</v>
      </c>
      <c r="C29" s="127"/>
      <c r="D29" s="127"/>
      <c r="E29" s="127"/>
    </row>
    <row r="30" spans="2:5" x14ac:dyDescent="0.35">
      <c r="B30" t="s">
        <v>169</v>
      </c>
      <c r="C30" s="127" t="s">
        <v>1002</v>
      </c>
      <c r="D30" s="127">
        <v>41843</v>
      </c>
      <c r="E30" s="127">
        <v>41843</v>
      </c>
    </row>
    <row r="31" spans="2:5" x14ac:dyDescent="0.35">
      <c r="B31" s="7" t="s">
        <v>1047</v>
      </c>
      <c r="C31" s="131"/>
      <c r="D31" s="131">
        <v>-33901</v>
      </c>
      <c r="E31" s="131">
        <v>-33901</v>
      </c>
    </row>
    <row r="32" spans="2:5" x14ac:dyDescent="0.35">
      <c r="B32" s="1" t="s">
        <v>1048</v>
      </c>
      <c r="C32" s="127"/>
      <c r="D32" s="127"/>
      <c r="E32" s="127"/>
    </row>
    <row r="33" spans="2:5" x14ac:dyDescent="0.35">
      <c r="B33" s="8" t="s">
        <v>1049</v>
      </c>
      <c r="C33" s="131" t="s">
        <v>1002</v>
      </c>
      <c r="D33" s="131">
        <v>7942</v>
      </c>
      <c r="E33" s="131">
        <v>7942</v>
      </c>
    </row>
    <row r="34" spans="2:5" x14ac:dyDescent="0.35">
      <c r="B34" t="s">
        <v>18</v>
      </c>
      <c r="C34" s="127">
        <v>133515</v>
      </c>
      <c r="D34" s="127">
        <v>-41843</v>
      </c>
      <c r="E34" s="127">
        <v>91672</v>
      </c>
    </row>
    <row r="35" spans="2:5" x14ac:dyDescent="0.35">
      <c r="B35" s="7" t="s">
        <v>19</v>
      </c>
      <c r="C35" s="131">
        <v>-52316</v>
      </c>
      <c r="D35" s="131">
        <v>33901</v>
      </c>
      <c r="E35" s="131">
        <v>-18415</v>
      </c>
    </row>
    <row r="36" spans="2:5" ht="15" thickBot="1" x14ac:dyDescent="0.4">
      <c r="B36" s="6" t="s">
        <v>1050</v>
      </c>
      <c r="C36" s="133">
        <v>81199</v>
      </c>
      <c r="D36" s="133">
        <v>-7942</v>
      </c>
      <c r="E36" s="133">
        <v>73257</v>
      </c>
    </row>
    <row r="37" spans="2:5" ht="15" thickTop="1" x14ac:dyDescent="0.35"/>
  </sheetData>
  <mergeCells count="1">
    <mergeCell ref="C18:E18"/>
  </mergeCells>
  <pageMargins left="0.7" right="0.7" top="0.75" bottom="0.75" header="0.3" footer="0.3"/>
  <drawing r:id="rId1"/>
</worksheet>
</file>

<file path=xl/worksheets/sheet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C81600-9ABD-4948-8532-A88CFAB0A5DB}">
  <dimension ref="A1"/>
  <sheetViews>
    <sheetView showGridLines="0" zoomScale="70" zoomScaleNormal="70" workbookViewId="0">
      <selection activeCell="Y44" sqref="Y44"/>
    </sheetView>
  </sheetViews>
  <sheetFormatPr defaultRowHeight="14.5" x14ac:dyDescent="0.35"/>
  <sheetData/>
  <pageMargins left="0.7" right="0.7" top="0.75" bottom="0.75" header="0.3" footer="0.3"/>
  <drawing r:id="rId1"/>
</worksheet>
</file>

<file path=xl/worksheets/sheet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4D252F5-7D0E-4A62-B3E9-B8D1C6323412}">
  <dimension ref="A1"/>
  <sheetViews>
    <sheetView showGridLines="0" zoomScale="70" zoomScaleNormal="70" workbookViewId="0"/>
  </sheetViews>
  <sheetFormatPr defaultRowHeight="14.5" x14ac:dyDescent="0.35"/>
  <sheetData/>
  <pageMargins left="0.7" right="0.7" top="0.75" bottom="0.75" header="0.3" footer="0.3"/>
  <drawing r:id="rId1"/>
</worksheet>
</file>

<file path=xl/worksheets/sheet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9AA35FE-6385-4F84-BFF8-8A8F8D18A987}">
  <dimension ref="A1"/>
  <sheetViews>
    <sheetView showGridLines="0" zoomScale="70" zoomScaleNormal="70" workbookViewId="0"/>
  </sheetViews>
  <sheetFormatPr defaultRowHeight="14.5" x14ac:dyDescent="0.35"/>
  <sheetData/>
  <pageMargins left="0.7" right="0.7" top="0.75" bottom="0.75" header="0.3" footer="0.3"/>
  <drawing r:id="rId1"/>
</worksheet>
</file>

<file path=xl/worksheets/sheet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4717147-2D81-41CE-AF57-A6630FF2A381}">
  <dimension ref="A1"/>
  <sheetViews>
    <sheetView showGridLines="0" zoomScale="70" zoomScaleNormal="70" workbookViewId="0"/>
  </sheetViews>
  <sheetFormatPr defaultRowHeight="14.5" x14ac:dyDescent="0.35"/>
  <sheetData/>
  <pageMargins left="0.7" right="0.7" top="0.75" bottom="0.75" header="0.3" footer="0.3"/>
  <drawing r:id="rId1"/>
</worksheet>
</file>

<file path=xl/worksheets/sheet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6508DD9-7797-4A2B-8993-75E09C9BFBA6}">
  <dimension ref="A1"/>
  <sheetViews>
    <sheetView showGridLines="0" zoomScale="70" zoomScaleNormal="70" workbookViewId="0">
      <selection activeCell="Y31" sqref="Y31"/>
    </sheetView>
  </sheetViews>
  <sheetFormatPr defaultRowHeight="14.5" x14ac:dyDescent="0.35"/>
  <sheetData/>
  <pageMargins left="0.7" right="0.7" top="0.75" bottom="0.75" header="0.3" footer="0.3"/>
  <pageSetup orientation="portrait" horizontalDpi="4294967295" verticalDpi="4294967295" r:id="rId1"/>
  <drawing r:id="rId2"/>
</worksheet>
</file>

<file path=xl/worksheets/sheet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687F44C-34C4-4176-A514-B86B7C3FA8CE}">
  <dimension ref="A1"/>
  <sheetViews>
    <sheetView showGridLines="0" zoomScale="70" zoomScaleNormal="70" workbookViewId="0"/>
  </sheetViews>
  <sheetFormatPr defaultRowHeight="14.5" x14ac:dyDescent="0.35"/>
  <sheetData/>
  <pageMargins left="0.7" right="0.7" top="0.75" bottom="0.75" header="0.3" footer="0.3"/>
  <drawing r:id="rId1"/>
</worksheet>
</file>

<file path=xl/worksheets/sheet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AC1FB8A-23DB-4145-A139-7AACD71A4213}">
  <dimension ref="A1"/>
  <sheetViews>
    <sheetView showGridLines="0" zoomScale="70" zoomScaleNormal="70" workbookViewId="0">
      <selection activeCell="Y24" sqref="Y24"/>
    </sheetView>
  </sheetViews>
  <sheetFormatPr defaultRowHeight="14.5" x14ac:dyDescent="0.35"/>
  <sheetData/>
  <pageMargins left="0.7" right="0.7" top="0.75" bottom="0.75" header="0.3" footer="0.3"/>
  <drawing r:id="rId1"/>
</worksheet>
</file>

<file path=xl/worksheets/sheet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2D6C690-BAC1-4C4C-8EE9-356EAD7D5295}">
  <dimension ref="A1"/>
  <sheetViews>
    <sheetView showGridLines="0" zoomScale="70" zoomScaleNormal="70" workbookViewId="0">
      <selection activeCell="AA20" sqref="AA20"/>
    </sheetView>
  </sheetViews>
  <sheetFormatPr defaultRowHeight="14.5" x14ac:dyDescent="0.35"/>
  <sheetData/>
  <pageMargins left="0.7" right="0.7" top="0.75" bottom="0.75" header="0.3" footer="0.3"/>
  <drawing r:id="rId1"/>
</worksheet>
</file>

<file path=xl/worksheets/sheet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6E76BE8-0F67-485F-8D1A-0EC79CB0BDAD}">
  <dimension ref="A1"/>
  <sheetViews>
    <sheetView showGridLines="0" zoomScale="70" zoomScaleNormal="70" workbookViewId="0">
      <selection activeCell="AE41" sqref="AE41"/>
    </sheetView>
  </sheetViews>
  <sheetFormatPr defaultRowHeight="14.5" x14ac:dyDescent="0.35"/>
  <sheetData/>
  <pageMargins left="0.7" right="0.7" top="0.75" bottom="0.75" header="0.3" footer="0.3"/>
  <drawing r:id="rId1"/>
</worksheet>
</file>

<file path=xl/worksheets/sheet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B02F3DE-F0D5-4B2C-A50E-C4CAE99058C8}">
  <dimension ref="A1"/>
  <sheetViews>
    <sheetView showGridLines="0" zoomScale="70" zoomScaleNormal="70" workbookViewId="0">
      <selection activeCell="Z34" sqref="Z33:Z34"/>
    </sheetView>
  </sheetViews>
  <sheetFormatPr defaultRowHeight="14.5" x14ac:dyDescent="0.35"/>
  <sheetData/>
  <pageMargins left="0.7" right="0.7" top="0.75" bottom="0.75" header="0.3" footer="0.3"/>
  <drawing r:id="rId1"/>
</worksheet>
</file>

<file path=xl/worksheets/sheet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6CDA8A-ABAA-47D8-BB8F-9A0317A69C38}">
  <dimension ref="A1"/>
  <sheetViews>
    <sheetView showGridLines="0" zoomScale="70" zoomScaleNormal="70" workbookViewId="0">
      <selection activeCell="Z41" sqref="Z41"/>
    </sheetView>
  </sheetViews>
  <sheetFormatPr defaultRowHeight="14.5" x14ac:dyDescent="0.35"/>
  <sheetData/>
  <pageMargins left="0.7" right="0.7" top="0.75" bottom="0.75" header="0.3" footer="0.3"/>
  <drawing r:id="rId1"/>
</worksheet>
</file>

<file path=xl/worksheets/sheet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D942398-BB77-4F5F-A6BB-5AECA2AA0A63}">
  <dimension ref="A1"/>
  <sheetViews>
    <sheetView showGridLines="0" zoomScale="70" zoomScaleNormal="70" workbookViewId="0">
      <selection activeCell="Z17" sqref="Z17"/>
    </sheetView>
  </sheetViews>
  <sheetFormatPr defaultRowHeight="14.5" x14ac:dyDescent="0.35"/>
  <sheetData/>
  <pageMargins left="0.7" right="0.7" top="0.75" bottom="0.75" header="0.3" footer="0.3"/>
  <drawing r:id="rId1"/>
</worksheet>
</file>

<file path=xl/worksheets/sheet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C87528D-DA63-486A-A673-FE7369D74262}">
  <dimension ref="A1"/>
  <sheetViews>
    <sheetView showGridLines="0" zoomScale="70" zoomScaleNormal="70" workbookViewId="0">
      <selection activeCell="Z34" sqref="Z34"/>
    </sheetView>
  </sheetViews>
  <sheetFormatPr defaultRowHeight="14.5" x14ac:dyDescent="0.35"/>
  <sheetData/>
  <pageMargins left="0.7" right="0.7" top="0.75" bottom="0.75" header="0.3" footer="0.3"/>
  <drawing r:id="rId1"/>
</worksheet>
</file>

<file path=xl/worksheets/sheet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E14243E-0DBD-4F5C-BFD8-9E3BB2479D7B}">
  <dimension ref="B7:G37"/>
  <sheetViews>
    <sheetView showGridLines="0" zoomScale="80" zoomScaleNormal="80" workbookViewId="0">
      <selection activeCell="N38" sqref="N38"/>
    </sheetView>
  </sheetViews>
  <sheetFormatPr defaultRowHeight="14.5" x14ac:dyDescent="0.35"/>
  <cols>
    <col min="3" max="3" width="99.7265625" customWidth="1"/>
    <col min="4" max="7" width="14.7265625" customWidth="1"/>
  </cols>
  <sheetData>
    <row r="7" spans="2:7" ht="15" thickBot="1" x14ac:dyDescent="0.4">
      <c r="D7" s="297" t="s">
        <v>3</v>
      </c>
      <c r="E7" s="297"/>
      <c r="F7" s="297" t="s">
        <v>4</v>
      </c>
      <c r="G7" s="297"/>
    </row>
    <row r="8" spans="2:7" x14ac:dyDescent="0.35">
      <c r="D8" s="11">
        <v>2023</v>
      </c>
      <c r="E8" s="2">
        <v>2022</v>
      </c>
      <c r="F8" s="11">
        <v>2023</v>
      </c>
      <c r="G8" s="2">
        <v>2022</v>
      </c>
    </row>
    <row r="9" spans="2:7" ht="15" thickBot="1" x14ac:dyDescent="0.4">
      <c r="C9" s="4"/>
      <c r="D9" s="12" t="s">
        <v>1</v>
      </c>
      <c r="E9" s="5" t="s">
        <v>1</v>
      </c>
      <c r="F9" s="12" t="s">
        <v>1</v>
      </c>
      <c r="G9" s="5" t="s">
        <v>1</v>
      </c>
    </row>
    <row r="10" spans="2:7" ht="16.5" thickTop="1" x14ac:dyDescent="0.4">
      <c r="B10" s="24" t="s">
        <v>194</v>
      </c>
      <c r="C10" s="22" t="s">
        <v>172</v>
      </c>
      <c r="D10" s="128"/>
      <c r="E10" s="127"/>
      <c r="F10" s="128"/>
      <c r="G10" s="127"/>
    </row>
    <row r="11" spans="2:7" x14ac:dyDescent="0.35">
      <c r="B11" s="25" t="s">
        <v>197</v>
      </c>
      <c r="C11" s="23" t="s">
        <v>173</v>
      </c>
      <c r="D11" s="128"/>
      <c r="E11" s="127"/>
      <c r="F11" s="128"/>
      <c r="G11" s="127"/>
    </row>
    <row r="12" spans="2:7" x14ac:dyDescent="0.35">
      <c r="C12" s="1" t="s">
        <v>174</v>
      </c>
      <c r="D12" s="128"/>
      <c r="E12" s="148"/>
      <c r="F12" s="128"/>
      <c r="G12" s="148"/>
    </row>
    <row r="13" spans="2:7" x14ac:dyDescent="0.35">
      <c r="C13" t="s">
        <v>177</v>
      </c>
      <c r="D13" s="128">
        <v>9021</v>
      </c>
      <c r="E13" s="127">
        <v>9627</v>
      </c>
      <c r="F13" s="210">
        <v>9021</v>
      </c>
      <c r="G13" s="127">
        <v>9627</v>
      </c>
    </row>
    <row r="14" spans="2:7" x14ac:dyDescent="0.35">
      <c r="C14" t="s">
        <v>178</v>
      </c>
      <c r="D14" s="128">
        <v>42613</v>
      </c>
      <c r="E14" s="127">
        <v>33073</v>
      </c>
      <c r="F14" s="210">
        <v>42613</v>
      </c>
      <c r="G14" s="127">
        <v>33073</v>
      </c>
    </row>
    <row r="15" spans="2:7" x14ac:dyDescent="0.35">
      <c r="C15" t="s">
        <v>179</v>
      </c>
      <c r="D15" s="128">
        <v>79685</v>
      </c>
      <c r="E15" s="127">
        <v>102917</v>
      </c>
      <c r="F15" s="210">
        <v>79685</v>
      </c>
      <c r="G15" s="127">
        <v>102917</v>
      </c>
    </row>
    <row r="16" spans="2:7" x14ac:dyDescent="0.35">
      <c r="C16" t="s">
        <v>180</v>
      </c>
      <c r="D16" s="128">
        <v>10820</v>
      </c>
      <c r="E16" s="127">
        <v>7281</v>
      </c>
      <c r="F16" s="210">
        <v>10820</v>
      </c>
      <c r="G16" s="127">
        <v>7281</v>
      </c>
    </row>
    <row r="17" spans="3:7" x14ac:dyDescent="0.35">
      <c r="C17" t="s">
        <v>181</v>
      </c>
      <c r="D17" s="128">
        <v>36691</v>
      </c>
      <c r="E17" s="127">
        <v>41294</v>
      </c>
      <c r="F17" s="210">
        <v>36691</v>
      </c>
      <c r="G17" s="127">
        <v>41294</v>
      </c>
    </row>
    <row r="18" spans="3:7" x14ac:dyDescent="0.35">
      <c r="C18" t="s">
        <v>182</v>
      </c>
      <c r="D18" s="128">
        <v>116904</v>
      </c>
      <c r="E18" s="127">
        <v>163344</v>
      </c>
      <c r="F18" s="210">
        <v>116904</v>
      </c>
      <c r="G18" s="127">
        <v>163344</v>
      </c>
    </row>
    <row r="19" spans="3:7" x14ac:dyDescent="0.35">
      <c r="C19" t="s">
        <v>183</v>
      </c>
      <c r="D19" s="128">
        <v>487617</v>
      </c>
      <c r="E19" s="127">
        <v>479148</v>
      </c>
      <c r="F19" s="210">
        <v>487617</v>
      </c>
      <c r="G19" s="127">
        <v>479148</v>
      </c>
    </row>
    <row r="20" spans="3:7" x14ac:dyDescent="0.35">
      <c r="C20" t="s">
        <v>184</v>
      </c>
      <c r="D20" s="128">
        <v>85442</v>
      </c>
      <c r="E20" s="127">
        <v>72864</v>
      </c>
      <c r="F20" s="227">
        <v>90461</v>
      </c>
      <c r="G20" s="127">
        <v>75833</v>
      </c>
    </row>
    <row r="21" spans="3:7" ht="16.5" x14ac:dyDescent="0.35">
      <c r="C21" t="s">
        <v>1099</v>
      </c>
      <c r="D21" s="128">
        <v>161325</v>
      </c>
      <c r="E21" s="127">
        <v>157515</v>
      </c>
      <c r="F21" s="210">
        <v>161325</v>
      </c>
      <c r="G21" s="127">
        <v>157515</v>
      </c>
    </row>
    <row r="22" spans="3:7" x14ac:dyDescent="0.35">
      <c r="C22" t="s">
        <v>185</v>
      </c>
      <c r="D22" s="128">
        <v>190104</v>
      </c>
      <c r="E22" s="127">
        <v>159059</v>
      </c>
      <c r="F22" s="210">
        <v>0</v>
      </c>
      <c r="G22" s="127" t="s">
        <v>1002</v>
      </c>
    </row>
    <row r="23" spans="3:7" x14ac:dyDescent="0.35">
      <c r="C23" t="s">
        <v>186</v>
      </c>
      <c r="D23" s="128">
        <v>1194</v>
      </c>
      <c r="E23" s="127">
        <v>277</v>
      </c>
      <c r="F23" s="210">
        <v>0</v>
      </c>
      <c r="G23" s="127" t="s">
        <v>1002</v>
      </c>
    </row>
    <row r="24" spans="3:7" ht="16.5" x14ac:dyDescent="0.35">
      <c r="C24" t="s">
        <v>1100</v>
      </c>
      <c r="D24" s="128">
        <v>890</v>
      </c>
      <c r="E24" s="127" t="s">
        <v>1002</v>
      </c>
      <c r="F24" s="210">
        <v>890</v>
      </c>
      <c r="G24" s="127" t="s">
        <v>1002</v>
      </c>
    </row>
    <row r="25" spans="3:7" x14ac:dyDescent="0.35">
      <c r="C25" s="1" t="s">
        <v>175</v>
      </c>
      <c r="D25" s="128"/>
      <c r="E25" s="127"/>
      <c r="F25" s="210"/>
      <c r="G25" s="127"/>
    </row>
    <row r="26" spans="3:7" x14ac:dyDescent="0.35">
      <c r="C26" t="s">
        <v>187</v>
      </c>
      <c r="D26" s="128">
        <v>411331</v>
      </c>
      <c r="E26" s="127">
        <v>437696</v>
      </c>
      <c r="F26" s="210">
        <v>411331</v>
      </c>
      <c r="G26" s="127">
        <v>437696</v>
      </c>
    </row>
    <row r="27" spans="3:7" x14ac:dyDescent="0.35">
      <c r="C27" t="s">
        <v>188</v>
      </c>
      <c r="D27" s="128">
        <v>368337</v>
      </c>
      <c r="E27" s="127">
        <v>351366</v>
      </c>
      <c r="F27" s="210">
        <v>368337</v>
      </c>
      <c r="G27" s="127">
        <v>351366</v>
      </c>
    </row>
    <row r="28" spans="3:7" x14ac:dyDescent="0.35">
      <c r="C28" t="s">
        <v>189</v>
      </c>
      <c r="D28" s="128">
        <v>103711</v>
      </c>
      <c r="E28" s="127">
        <v>95234</v>
      </c>
      <c r="F28" s="210">
        <v>162703</v>
      </c>
      <c r="G28" s="127">
        <v>135223</v>
      </c>
    </row>
    <row r="29" spans="3:7" ht="16.5" x14ac:dyDescent="0.35">
      <c r="C29" t="s">
        <v>1101</v>
      </c>
      <c r="D29" s="128">
        <v>111942</v>
      </c>
      <c r="E29" s="127" t="s">
        <v>1002</v>
      </c>
      <c r="F29" s="210">
        <v>0</v>
      </c>
      <c r="G29" s="127" t="s">
        <v>1002</v>
      </c>
    </row>
    <row r="30" spans="3:7" x14ac:dyDescent="0.35">
      <c r="C30" s="1" t="s">
        <v>176</v>
      </c>
      <c r="D30" s="128"/>
      <c r="E30" s="127"/>
      <c r="F30" s="210"/>
      <c r="G30" s="127"/>
    </row>
    <row r="31" spans="3:7" x14ac:dyDescent="0.35">
      <c r="C31" t="s">
        <v>190</v>
      </c>
      <c r="D31" s="128">
        <v>80126</v>
      </c>
      <c r="E31" s="127">
        <v>68499</v>
      </c>
      <c r="F31" s="210">
        <v>80126</v>
      </c>
      <c r="G31" s="127">
        <v>68499</v>
      </c>
    </row>
    <row r="32" spans="3:7" x14ac:dyDescent="0.35">
      <c r="C32" s="7" t="s">
        <v>191</v>
      </c>
      <c r="D32" s="132">
        <v>368288</v>
      </c>
      <c r="E32" s="131">
        <v>319508</v>
      </c>
      <c r="F32" s="224">
        <v>368288</v>
      </c>
      <c r="G32" s="131">
        <v>319508</v>
      </c>
    </row>
    <row r="33" spans="3:7" ht="16.5" x14ac:dyDescent="0.35">
      <c r="C33" t="s">
        <v>1102</v>
      </c>
      <c r="D33" s="128">
        <v>2666040</v>
      </c>
      <c r="E33" s="127">
        <v>2498703</v>
      </c>
      <c r="F33" s="210">
        <v>2426812</v>
      </c>
      <c r="G33" s="127">
        <v>2382324</v>
      </c>
    </row>
    <row r="34" spans="3:7" x14ac:dyDescent="0.35">
      <c r="C34" t="s">
        <v>192</v>
      </c>
      <c r="D34" s="128">
        <v>127477</v>
      </c>
      <c r="E34" s="127">
        <v>132854</v>
      </c>
      <c r="F34" s="210">
        <v>127477</v>
      </c>
      <c r="G34" s="127">
        <v>132854</v>
      </c>
    </row>
    <row r="35" spans="3:7" x14ac:dyDescent="0.35">
      <c r="C35" s="7" t="s">
        <v>193</v>
      </c>
      <c r="D35" s="132">
        <v>20955</v>
      </c>
      <c r="E35" s="131">
        <v>18422</v>
      </c>
      <c r="F35" s="224">
        <v>20955</v>
      </c>
      <c r="G35" s="131">
        <v>18422</v>
      </c>
    </row>
    <row r="36" spans="3:7" ht="15" thickBot="1" x14ac:dyDescent="0.4">
      <c r="C36" s="19"/>
      <c r="D36" s="142">
        <v>2814472</v>
      </c>
      <c r="E36" s="141">
        <v>2649979</v>
      </c>
      <c r="F36" s="218">
        <v>2575244</v>
      </c>
      <c r="G36" s="141">
        <v>2533600</v>
      </c>
    </row>
    <row r="37" spans="3:7" ht="15" thickTop="1" x14ac:dyDescent="0.35"/>
  </sheetData>
  <mergeCells count="2">
    <mergeCell ref="D7:E7"/>
    <mergeCell ref="F7:G7"/>
  </mergeCells>
  <pageMargins left="0.7" right="0.7" top="0.75" bottom="0.75" header="0.3" footer="0.3"/>
  <drawing r:id="rId1"/>
</worksheet>
</file>

<file path=xl/worksheets/sheet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A3B69D4-B859-4361-9FD4-89E65BDD369C}">
  <dimension ref="B7:G36"/>
  <sheetViews>
    <sheetView showGridLines="0" zoomScale="80" zoomScaleNormal="80" workbookViewId="0">
      <selection activeCell="M32" sqref="M32"/>
    </sheetView>
  </sheetViews>
  <sheetFormatPr defaultRowHeight="14.5" x14ac:dyDescent="0.35"/>
  <cols>
    <col min="3" max="3" width="94.26953125" customWidth="1"/>
    <col min="4" max="7" width="14.7265625" customWidth="1"/>
  </cols>
  <sheetData>
    <row r="7" spans="2:7" ht="15" thickBot="1" x14ac:dyDescent="0.4">
      <c r="D7" s="297" t="s">
        <v>3</v>
      </c>
      <c r="E7" s="297"/>
      <c r="F7" s="297" t="s">
        <v>4</v>
      </c>
      <c r="G7" s="297"/>
    </row>
    <row r="8" spans="2:7" x14ac:dyDescent="0.35">
      <c r="D8" s="11">
        <v>2023</v>
      </c>
      <c r="E8" s="2" t="s">
        <v>2</v>
      </c>
      <c r="F8" s="11">
        <v>2023</v>
      </c>
      <c r="G8" s="2" t="s">
        <v>2</v>
      </c>
    </row>
    <row r="9" spans="2:7" ht="15" thickBot="1" x14ac:dyDescent="0.4">
      <c r="C9" s="4"/>
      <c r="D9" s="12" t="s">
        <v>1</v>
      </c>
      <c r="E9" s="5" t="s">
        <v>1</v>
      </c>
      <c r="F9" s="12" t="s">
        <v>1</v>
      </c>
      <c r="G9" s="5" t="s">
        <v>1</v>
      </c>
    </row>
    <row r="10" spans="2:7" ht="16.5" thickTop="1" x14ac:dyDescent="0.4">
      <c r="B10" s="24" t="s">
        <v>194</v>
      </c>
      <c r="C10" s="22" t="s">
        <v>198</v>
      </c>
      <c r="D10" s="128"/>
      <c r="E10" s="127"/>
      <c r="F10" s="128"/>
      <c r="G10" s="127"/>
    </row>
    <row r="11" spans="2:7" x14ac:dyDescent="0.35">
      <c r="B11" s="25" t="s">
        <v>195</v>
      </c>
      <c r="C11" s="23" t="s">
        <v>196</v>
      </c>
      <c r="D11" s="128"/>
      <c r="E11" s="127"/>
      <c r="F11" s="128"/>
      <c r="G11" s="127"/>
    </row>
    <row r="12" spans="2:7" x14ac:dyDescent="0.35">
      <c r="D12" s="210"/>
      <c r="E12" s="148"/>
      <c r="F12" s="128"/>
      <c r="G12" s="148"/>
    </row>
    <row r="13" spans="2:7" x14ac:dyDescent="0.35">
      <c r="C13" t="s">
        <v>200</v>
      </c>
      <c r="D13" s="210">
        <v>6730</v>
      </c>
      <c r="E13" s="127">
        <v>6635</v>
      </c>
      <c r="F13" s="210">
        <v>0</v>
      </c>
      <c r="G13" s="127" t="s">
        <v>1002</v>
      </c>
    </row>
    <row r="14" spans="2:7" x14ac:dyDescent="0.35">
      <c r="C14" t="s">
        <v>199</v>
      </c>
      <c r="D14" s="226">
        <v>6730</v>
      </c>
      <c r="E14" s="129">
        <v>6635</v>
      </c>
      <c r="F14" s="211">
        <v>0</v>
      </c>
      <c r="G14" s="151" t="s">
        <v>1002</v>
      </c>
    </row>
    <row r="15" spans="2:7" x14ac:dyDescent="0.35">
      <c r="C15" t="s">
        <v>201</v>
      </c>
      <c r="D15" s="210">
        <v>0</v>
      </c>
      <c r="E15" s="127" t="s">
        <v>1002</v>
      </c>
      <c r="F15" s="210">
        <v>20569</v>
      </c>
      <c r="G15" s="127">
        <v>40271</v>
      </c>
    </row>
    <row r="16" spans="2:7" x14ac:dyDescent="0.35">
      <c r="C16" t="s">
        <v>202</v>
      </c>
      <c r="D16" s="210">
        <v>-1362</v>
      </c>
      <c r="E16" s="127">
        <v>5470</v>
      </c>
      <c r="F16" s="210">
        <v>-1273</v>
      </c>
      <c r="G16" s="127">
        <v>5404</v>
      </c>
    </row>
    <row r="17" spans="2:7" x14ac:dyDescent="0.35">
      <c r="C17" t="s">
        <v>203</v>
      </c>
      <c r="D17" s="210">
        <v>4016</v>
      </c>
      <c r="E17" s="127">
        <v>609</v>
      </c>
      <c r="F17" s="210">
        <v>4016</v>
      </c>
      <c r="G17" s="2">
        <v>609</v>
      </c>
    </row>
    <row r="18" spans="2:7" x14ac:dyDescent="0.35">
      <c r="C18" t="s">
        <v>204</v>
      </c>
      <c r="D18" s="210">
        <v>0</v>
      </c>
      <c r="E18" s="127" t="s">
        <v>1002</v>
      </c>
      <c r="F18" s="210">
        <v>0</v>
      </c>
      <c r="G18" s="2">
        <v>4</v>
      </c>
    </row>
    <row r="19" spans="2:7" x14ac:dyDescent="0.35">
      <c r="C19" t="s">
        <v>205</v>
      </c>
      <c r="D19" s="210">
        <v>-5351</v>
      </c>
      <c r="E19" s="127" t="s">
        <v>1002</v>
      </c>
      <c r="F19" s="210">
        <v>-5351</v>
      </c>
      <c r="G19" s="127"/>
    </row>
    <row r="20" spans="2:7" ht="16.5" x14ac:dyDescent="0.35">
      <c r="C20" t="s">
        <v>1103</v>
      </c>
      <c r="D20" s="210">
        <v>0</v>
      </c>
      <c r="E20" s="127">
        <v>30754</v>
      </c>
      <c r="F20" s="210">
        <v>0</v>
      </c>
      <c r="G20" s="127">
        <v>30754</v>
      </c>
    </row>
    <row r="21" spans="2:7" x14ac:dyDescent="0.35">
      <c r="C21" t="s">
        <v>206</v>
      </c>
      <c r="D21" s="210">
        <v>0</v>
      </c>
      <c r="E21" s="127">
        <v>4000</v>
      </c>
      <c r="F21" s="210">
        <v>0</v>
      </c>
      <c r="G21" s="127">
        <v>4000</v>
      </c>
    </row>
    <row r="22" spans="2:7" x14ac:dyDescent="0.35">
      <c r="C22" t="s">
        <v>207</v>
      </c>
      <c r="D22" s="210">
        <v>3555</v>
      </c>
      <c r="E22" s="127">
        <v>2871</v>
      </c>
      <c r="F22" s="210">
        <v>5136</v>
      </c>
      <c r="G22" s="127">
        <v>2871</v>
      </c>
    </row>
    <row r="23" spans="2:7" x14ac:dyDescent="0.35">
      <c r="C23" t="s">
        <v>208</v>
      </c>
      <c r="D23" s="210">
        <v>15136</v>
      </c>
      <c r="E23" s="127" t="s">
        <v>1002</v>
      </c>
      <c r="F23" s="210">
        <v>15136</v>
      </c>
      <c r="G23" s="127" t="s">
        <v>1002</v>
      </c>
    </row>
    <row r="24" spans="2:7" x14ac:dyDescent="0.35">
      <c r="C24" s="7" t="s">
        <v>209</v>
      </c>
      <c r="D24" s="224">
        <v>6875</v>
      </c>
      <c r="E24" s="131">
        <v>3828</v>
      </c>
      <c r="F24" s="224">
        <v>5214</v>
      </c>
      <c r="G24" s="131">
        <v>3759</v>
      </c>
    </row>
    <row r="25" spans="2:7" x14ac:dyDescent="0.35">
      <c r="C25" s="9"/>
      <c r="D25" s="211">
        <v>29599</v>
      </c>
      <c r="E25" s="129">
        <v>54166</v>
      </c>
      <c r="F25" s="211">
        <v>43448</v>
      </c>
      <c r="G25" s="129">
        <v>87672</v>
      </c>
    </row>
    <row r="26" spans="2:7" x14ac:dyDescent="0.35">
      <c r="B26" s="25">
        <v>6.3</v>
      </c>
      <c r="C26" s="23" t="s">
        <v>1109</v>
      </c>
      <c r="D26" s="210"/>
      <c r="E26" s="127"/>
      <c r="F26" s="210"/>
      <c r="G26" s="127"/>
    </row>
    <row r="27" spans="2:7" x14ac:dyDescent="0.35">
      <c r="C27" t="s">
        <v>1110</v>
      </c>
      <c r="D27" s="210">
        <v>4779218</v>
      </c>
      <c r="E27" s="127">
        <v>3271428</v>
      </c>
      <c r="F27" s="210">
        <v>63281</v>
      </c>
      <c r="G27" s="127">
        <v>41843</v>
      </c>
    </row>
    <row r="28" spans="2:7" x14ac:dyDescent="0.35">
      <c r="C28" t="s">
        <v>210</v>
      </c>
      <c r="D28" s="214">
        <v>4684007</v>
      </c>
      <c r="E28" s="135">
        <v>3202965</v>
      </c>
      <c r="F28" s="225">
        <v>0</v>
      </c>
      <c r="G28" s="137" t="s">
        <v>1002</v>
      </c>
    </row>
    <row r="29" spans="2:7" x14ac:dyDescent="0.35">
      <c r="C29" t="s">
        <v>211</v>
      </c>
      <c r="D29" s="215">
        <v>31930</v>
      </c>
      <c r="E29" s="127">
        <v>26620</v>
      </c>
      <c r="F29" s="210">
        <v>0</v>
      </c>
      <c r="G29" s="138" t="s">
        <v>1002</v>
      </c>
    </row>
    <row r="30" spans="2:7" x14ac:dyDescent="0.35">
      <c r="C30" t="s">
        <v>212</v>
      </c>
      <c r="D30" s="216">
        <v>63281</v>
      </c>
      <c r="E30" s="131">
        <v>41843</v>
      </c>
      <c r="F30" s="224">
        <v>63281</v>
      </c>
      <c r="G30" s="139">
        <v>41843</v>
      </c>
    </row>
    <row r="31" spans="2:7" x14ac:dyDescent="0.35">
      <c r="C31" t="s">
        <v>1111</v>
      </c>
      <c r="D31" s="210">
        <v>-4650990</v>
      </c>
      <c r="E31" s="127">
        <v>-3169535</v>
      </c>
      <c r="F31" s="210">
        <v>-50896</v>
      </c>
      <c r="G31" s="127">
        <v>-33901</v>
      </c>
    </row>
    <row r="32" spans="2:7" x14ac:dyDescent="0.35">
      <c r="C32" t="s">
        <v>210</v>
      </c>
      <c r="D32" s="214">
        <v>-4568449</v>
      </c>
      <c r="E32" s="135">
        <v>-3109059</v>
      </c>
      <c r="F32" s="225">
        <v>0</v>
      </c>
      <c r="G32" s="137" t="s">
        <v>1002</v>
      </c>
    </row>
    <row r="33" spans="3:7" x14ac:dyDescent="0.35">
      <c r="C33" t="s">
        <v>213</v>
      </c>
      <c r="D33" s="215">
        <v>-31644</v>
      </c>
      <c r="E33" s="127">
        <v>-26575</v>
      </c>
      <c r="F33" s="210">
        <v>0</v>
      </c>
      <c r="G33" s="138" t="s">
        <v>1002</v>
      </c>
    </row>
    <row r="34" spans="3:7" x14ac:dyDescent="0.35">
      <c r="C34" s="7" t="s">
        <v>214</v>
      </c>
      <c r="D34" s="216">
        <v>-50896</v>
      </c>
      <c r="E34" s="131">
        <v>-33901</v>
      </c>
      <c r="F34" s="224">
        <v>-50896</v>
      </c>
      <c r="G34" s="139">
        <v>-33901</v>
      </c>
    </row>
    <row r="35" spans="3:7" ht="15" thickBot="1" x14ac:dyDescent="0.4">
      <c r="C35" s="6" t="s">
        <v>215</v>
      </c>
      <c r="D35" s="217">
        <v>128229</v>
      </c>
      <c r="E35" s="133">
        <v>101893</v>
      </c>
      <c r="F35" s="217">
        <v>12385</v>
      </c>
      <c r="G35" s="133">
        <v>7492</v>
      </c>
    </row>
    <row r="36" spans="3:7" ht="15" thickTop="1" x14ac:dyDescent="0.35">
      <c r="D36" s="1"/>
      <c r="F36" s="1"/>
    </row>
  </sheetData>
  <mergeCells count="2">
    <mergeCell ref="D7:E7"/>
    <mergeCell ref="F7:G7"/>
  </mergeCells>
  <pageMargins left="0.7" right="0.7" top="0.75" bottom="0.75" header="0.3" footer="0.3"/>
  <drawing r:id="rId1"/>
</worksheet>
</file>

<file path=xl/worksheets/sheet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971BF1D-9CEF-420A-9985-4C4302AD191F}">
  <dimension ref="B7:H24"/>
  <sheetViews>
    <sheetView showGridLines="0" zoomScale="80" zoomScaleNormal="80" workbookViewId="0">
      <selection activeCell="G20" sqref="G20:G21"/>
    </sheetView>
  </sheetViews>
  <sheetFormatPr defaultRowHeight="14.5" x14ac:dyDescent="0.35"/>
  <cols>
    <col min="3" max="3" width="99.7265625" customWidth="1"/>
    <col min="4" max="4" width="10.54296875" customWidth="1"/>
    <col min="5" max="8" width="14.7265625" customWidth="1"/>
  </cols>
  <sheetData>
    <row r="7" spans="2:8" ht="15" thickBot="1" x14ac:dyDescent="0.4">
      <c r="E7" s="297" t="s">
        <v>3</v>
      </c>
      <c r="F7" s="297"/>
      <c r="G7" s="297" t="s">
        <v>4</v>
      </c>
      <c r="H7" s="297"/>
    </row>
    <row r="8" spans="2:8" x14ac:dyDescent="0.35">
      <c r="E8" s="11">
        <v>2023</v>
      </c>
      <c r="F8" s="2">
        <v>2022</v>
      </c>
      <c r="G8" s="11">
        <v>2023</v>
      </c>
      <c r="H8" s="2">
        <v>2022</v>
      </c>
    </row>
    <row r="9" spans="2:8" ht="15" thickBot="1" x14ac:dyDescent="0.4">
      <c r="C9" s="4"/>
      <c r="D9" s="26" t="s">
        <v>0</v>
      </c>
      <c r="E9" s="12" t="s">
        <v>1</v>
      </c>
      <c r="F9" s="5" t="s">
        <v>1</v>
      </c>
      <c r="G9" s="12" t="s">
        <v>1</v>
      </c>
      <c r="H9" s="5" t="s">
        <v>1</v>
      </c>
    </row>
    <row r="10" spans="2:8" ht="16.5" thickTop="1" x14ac:dyDescent="0.4">
      <c r="B10" s="24" t="s">
        <v>216</v>
      </c>
      <c r="C10" s="22" t="s">
        <v>218</v>
      </c>
      <c r="D10" s="22"/>
      <c r="E10" s="149"/>
      <c r="F10" s="127"/>
      <c r="G10" s="149"/>
      <c r="H10" s="127"/>
    </row>
    <row r="11" spans="2:8" x14ac:dyDescent="0.35">
      <c r="B11" s="25" t="s">
        <v>217</v>
      </c>
      <c r="C11" s="23" t="s">
        <v>14</v>
      </c>
      <c r="D11" s="23"/>
      <c r="E11" s="149"/>
      <c r="F11" s="127"/>
      <c r="G11" s="149"/>
      <c r="H11" s="127"/>
    </row>
    <row r="12" spans="2:8" x14ac:dyDescent="0.35">
      <c r="C12" t="s">
        <v>220</v>
      </c>
      <c r="E12" s="128">
        <v>664598</v>
      </c>
      <c r="F12" s="127">
        <v>602342</v>
      </c>
      <c r="G12" s="128">
        <v>574589</v>
      </c>
      <c r="H12" s="127">
        <v>517413</v>
      </c>
    </row>
    <row r="13" spans="2:8" x14ac:dyDescent="0.35">
      <c r="C13" t="s">
        <v>221</v>
      </c>
      <c r="E13" s="128">
        <v>23818</v>
      </c>
      <c r="F13" s="127">
        <v>17502</v>
      </c>
      <c r="G13" s="128">
        <v>23085</v>
      </c>
      <c r="H13" s="127">
        <v>16997</v>
      </c>
    </row>
    <row r="14" spans="2:8" x14ac:dyDescent="0.35">
      <c r="C14" t="s">
        <v>222</v>
      </c>
      <c r="E14" s="128">
        <v>24857</v>
      </c>
      <c r="F14" s="127">
        <v>22130</v>
      </c>
      <c r="G14" s="128">
        <v>21228</v>
      </c>
      <c r="H14" s="127">
        <v>19969</v>
      </c>
    </row>
    <row r="15" spans="2:8" x14ac:dyDescent="0.35">
      <c r="C15" t="s">
        <v>223</v>
      </c>
      <c r="E15" s="128">
        <v>42495</v>
      </c>
      <c r="F15" s="127">
        <v>36692</v>
      </c>
      <c r="G15" s="128">
        <v>39859</v>
      </c>
      <c r="H15" s="127">
        <v>34635</v>
      </c>
    </row>
    <row r="16" spans="2:8" x14ac:dyDescent="0.35">
      <c r="C16" t="s">
        <v>224</v>
      </c>
      <c r="D16" s="3">
        <v>23.1</v>
      </c>
      <c r="E16" s="152">
        <v>27909</v>
      </c>
      <c r="F16" s="135">
        <v>22834</v>
      </c>
      <c r="G16" s="136">
        <v>27909</v>
      </c>
      <c r="H16" s="137">
        <v>22334</v>
      </c>
    </row>
    <row r="17" spans="3:8" x14ac:dyDescent="0.35">
      <c r="C17" t="s">
        <v>225</v>
      </c>
      <c r="D17" s="3">
        <v>23.2</v>
      </c>
      <c r="E17" s="154">
        <v>14586</v>
      </c>
      <c r="F17" s="131">
        <v>14358</v>
      </c>
      <c r="G17" s="132">
        <v>11950</v>
      </c>
      <c r="H17" s="139">
        <v>12301</v>
      </c>
    </row>
    <row r="18" spans="3:8" x14ac:dyDescent="0.35">
      <c r="C18" t="s">
        <v>226</v>
      </c>
      <c r="E18" s="128">
        <v>38033</v>
      </c>
      <c r="F18" s="127">
        <v>25585</v>
      </c>
      <c r="G18" s="128">
        <v>34708</v>
      </c>
      <c r="H18" s="127">
        <v>25585</v>
      </c>
    </row>
    <row r="19" spans="3:8" x14ac:dyDescent="0.35">
      <c r="C19" s="7" t="s">
        <v>227</v>
      </c>
      <c r="D19" s="18"/>
      <c r="E19" s="150">
        <v>38033</v>
      </c>
      <c r="F19" s="129">
        <v>25585</v>
      </c>
      <c r="G19" s="130">
        <v>34708</v>
      </c>
      <c r="H19" s="151">
        <v>25585</v>
      </c>
    </row>
    <row r="20" spans="3:8" x14ac:dyDescent="0.35">
      <c r="C20" t="s">
        <v>228</v>
      </c>
      <c r="E20" s="128">
        <v>793801</v>
      </c>
      <c r="F20" s="127">
        <v>704251</v>
      </c>
      <c r="G20" s="128">
        <v>693469</v>
      </c>
      <c r="H20" s="127">
        <v>614599</v>
      </c>
    </row>
    <row r="21" spans="3:8" x14ac:dyDescent="0.35">
      <c r="C21" s="7" t="s">
        <v>219</v>
      </c>
      <c r="D21" s="7"/>
      <c r="E21" s="132">
        <v>-10009</v>
      </c>
      <c r="F21" s="131">
        <v>-11554</v>
      </c>
      <c r="G21" s="132">
        <v>-10009</v>
      </c>
      <c r="H21" s="131">
        <v>-11554</v>
      </c>
    </row>
    <row r="22" spans="3:8" ht="15" thickBot="1" x14ac:dyDescent="0.4">
      <c r="C22" s="19"/>
      <c r="D22" s="19"/>
      <c r="E22" s="142">
        <v>783792</v>
      </c>
      <c r="F22" s="141">
        <v>692697</v>
      </c>
      <c r="G22" s="142">
        <v>683460</v>
      </c>
      <c r="H22" s="141">
        <v>603045</v>
      </c>
    </row>
    <row r="23" spans="3:8" ht="15" thickTop="1" x14ac:dyDescent="0.35">
      <c r="E23" s="1"/>
      <c r="G23" s="1"/>
    </row>
    <row r="24" spans="3:8" x14ac:dyDescent="0.35">
      <c r="E24" s="1"/>
      <c r="G24" s="1"/>
    </row>
  </sheetData>
  <mergeCells count="2">
    <mergeCell ref="E7:F7"/>
    <mergeCell ref="G7:H7"/>
  </mergeCells>
  <pageMargins left="0.7" right="0.7" top="0.75" bottom="0.75" header="0.3" footer="0.3"/>
  <drawing r:id="rId1"/>
</worksheet>
</file>

<file path=xl/worksheets/sheet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C55F576-D396-494D-AB69-59402069774E}">
  <dimension ref="B7:G37"/>
  <sheetViews>
    <sheetView showGridLines="0" zoomScale="80" zoomScaleNormal="80" workbookViewId="0">
      <selection activeCell="M35" sqref="M35"/>
    </sheetView>
  </sheetViews>
  <sheetFormatPr defaultRowHeight="14.5" x14ac:dyDescent="0.35"/>
  <cols>
    <col min="3" max="3" width="99.7265625" customWidth="1"/>
    <col min="4" max="7" width="14.7265625" customWidth="1"/>
  </cols>
  <sheetData>
    <row r="7" spans="2:7" ht="15" thickBot="1" x14ac:dyDescent="0.4">
      <c r="D7" s="297" t="s">
        <v>3</v>
      </c>
      <c r="E7" s="297"/>
      <c r="F7" s="297" t="s">
        <v>4</v>
      </c>
      <c r="G7" s="297"/>
    </row>
    <row r="8" spans="2:7" x14ac:dyDescent="0.35">
      <c r="D8" s="11">
        <v>2023</v>
      </c>
      <c r="E8" s="2">
        <v>2022</v>
      </c>
      <c r="F8" s="11">
        <v>2023</v>
      </c>
      <c r="G8" s="2">
        <v>2022</v>
      </c>
    </row>
    <row r="9" spans="2:7" ht="15" thickBot="1" x14ac:dyDescent="0.4">
      <c r="C9" s="4"/>
      <c r="D9" s="12" t="s">
        <v>1</v>
      </c>
      <c r="E9" s="5" t="s">
        <v>1</v>
      </c>
      <c r="F9" s="12" t="s">
        <v>1</v>
      </c>
      <c r="G9" s="5" t="s">
        <v>1</v>
      </c>
    </row>
    <row r="10" spans="2:7" ht="16.5" thickTop="1" x14ac:dyDescent="0.4">
      <c r="B10" s="24" t="s">
        <v>216</v>
      </c>
      <c r="C10" s="22" t="s">
        <v>229</v>
      </c>
      <c r="D10" s="149"/>
      <c r="E10" s="127"/>
      <c r="F10" s="149"/>
      <c r="G10" s="127"/>
    </row>
    <row r="11" spans="2:7" x14ac:dyDescent="0.35">
      <c r="B11" s="25" t="s">
        <v>230</v>
      </c>
      <c r="C11" s="23" t="s">
        <v>15</v>
      </c>
      <c r="D11" s="149"/>
      <c r="E11" s="127"/>
      <c r="F11" s="149"/>
      <c r="G11" s="127"/>
    </row>
    <row r="12" spans="2:7" ht="16.5" x14ac:dyDescent="0.35">
      <c r="C12" t="s">
        <v>1051</v>
      </c>
      <c r="D12" s="210">
        <v>104866</v>
      </c>
      <c r="E12" s="127">
        <v>164900</v>
      </c>
      <c r="F12" s="210">
        <v>83144</v>
      </c>
      <c r="G12" s="127">
        <v>151011</v>
      </c>
    </row>
    <row r="13" spans="2:7" x14ac:dyDescent="0.35">
      <c r="C13" t="s">
        <v>231</v>
      </c>
      <c r="D13" s="210">
        <v>13834</v>
      </c>
      <c r="E13" s="127">
        <v>9661</v>
      </c>
      <c r="F13" s="210">
        <v>9109</v>
      </c>
      <c r="G13" s="127">
        <v>5099</v>
      </c>
    </row>
    <row r="14" spans="2:7" x14ac:dyDescent="0.35">
      <c r="C14" t="s">
        <v>232</v>
      </c>
      <c r="D14" s="214">
        <v>9974</v>
      </c>
      <c r="E14" s="135">
        <v>7677</v>
      </c>
      <c r="F14" s="225">
        <v>6170</v>
      </c>
      <c r="G14" s="137">
        <v>3890</v>
      </c>
    </row>
    <row r="15" spans="2:7" x14ac:dyDescent="0.35">
      <c r="C15" t="s">
        <v>233</v>
      </c>
      <c r="D15" s="215">
        <v>1280</v>
      </c>
      <c r="E15" s="127">
        <v>735</v>
      </c>
      <c r="F15" s="210">
        <v>50</v>
      </c>
      <c r="G15" s="138">
        <v>35</v>
      </c>
    </row>
    <row r="16" spans="2:7" x14ac:dyDescent="0.35">
      <c r="C16" t="s">
        <v>234</v>
      </c>
      <c r="D16" s="216">
        <v>2580</v>
      </c>
      <c r="E16" s="131">
        <v>1249</v>
      </c>
      <c r="F16" s="224">
        <v>2889</v>
      </c>
      <c r="G16" s="139">
        <v>1174</v>
      </c>
    </row>
    <row r="17" spans="3:7" x14ac:dyDescent="0.35">
      <c r="C17" t="s">
        <v>235</v>
      </c>
      <c r="D17" s="210">
        <v>8073</v>
      </c>
      <c r="E17" s="127">
        <v>10973</v>
      </c>
      <c r="F17" s="210">
        <v>6537</v>
      </c>
      <c r="G17" s="127">
        <v>9631</v>
      </c>
    </row>
    <row r="18" spans="3:7" x14ac:dyDescent="0.35">
      <c r="C18" t="s">
        <v>236</v>
      </c>
      <c r="D18" s="210">
        <v>102556</v>
      </c>
      <c r="E18" s="127">
        <v>108493</v>
      </c>
      <c r="F18" s="210">
        <v>100446</v>
      </c>
      <c r="G18" s="127">
        <v>104929</v>
      </c>
    </row>
    <row r="19" spans="3:7" x14ac:dyDescent="0.35">
      <c r="C19" t="s">
        <v>237</v>
      </c>
      <c r="D19" s="214">
        <v>35316</v>
      </c>
      <c r="E19" s="135">
        <v>47786</v>
      </c>
      <c r="F19" s="225">
        <v>33656</v>
      </c>
      <c r="G19" s="137">
        <v>46309</v>
      </c>
    </row>
    <row r="20" spans="3:7" x14ac:dyDescent="0.35">
      <c r="C20" t="s">
        <v>238</v>
      </c>
      <c r="D20" s="215">
        <v>2907</v>
      </c>
      <c r="E20" s="127">
        <v>3032</v>
      </c>
      <c r="F20" s="210">
        <v>2887</v>
      </c>
      <c r="G20" s="138">
        <v>2668</v>
      </c>
    </row>
    <row r="21" spans="3:7" x14ac:dyDescent="0.35">
      <c r="C21" t="s">
        <v>239</v>
      </c>
      <c r="D21" s="215">
        <v>38356</v>
      </c>
      <c r="E21" s="127">
        <v>39645</v>
      </c>
      <c r="F21" s="210">
        <v>37926</v>
      </c>
      <c r="G21" s="138">
        <v>37926</v>
      </c>
    </row>
    <row r="22" spans="3:7" x14ac:dyDescent="0.35">
      <c r="C22" t="s">
        <v>240</v>
      </c>
      <c r="D22" s="215">
        <v>25925</v>
      </c>
      <c r="E22" s="127">
        <v>17979</v>
      </c>
      <c r="F22" s="210">
        <v>25925</v>
      </c>
      <c r="G22" s="138">
        <v>17974</v>
      </c>
    </row>
    <row r="23" spans="3:7" x14ac:dyDescent="0.35">
      <c r="C23" t="s">
        <v>241</v>
      </c>
      <c r="D23" s="216">
        <v>52</v>
      </c>
      <c r="E23" s="131">
        <v>52</v>
      </c>
      <c r="F23" s="224">
        <v>52</v>
      </c>
      <c r="G23" s="139">
        <v>52</v>
      </c>
    </row>
    <row r="24" spans="3:7" x14ac:dyDescent="0.35">
      <c r="C24" t="s">
        <v>242</v>
      </c>
      <c r="D24" s="210">
        <v>8646</v>
      </c>
      <c r="E24" s="127">
        <v>8082</v>
      </c>
      <c r="F24" s="210">
        <v>8646</v>
      </c>
      <c r="G24" s="127">
        <v>8082</v>
      </c>
    </row>
    <row r="25" spans="3:7" ht="16.5" x14ac:dyDescent="0.35">
      <c r="C25" t="s">
        <v>1052</v>
      </c>
      <c r="D25" s="210">
        <v>5824</v>
      </c>
      <c r="E25" s="127">
        <v>5396</v>
      </c>
      <c r="F25" s="210">
        <v>5657</v>
      </c>
      <c r="G25" s="127">
        <v>5396</v>
      </c>
    </row>
    <row r="26" spans="3:7" ht="16.5" x14ac:dyDescent="0.35">
      <c r="C26" t="s">
        <v>1053</v>
      </c>
      <c r="D26" s="210">
        <v>5665</v>
      </c>
      <c r="E26" s="127" t="s">
        <v>1002</v>
      </c>
      <c r="F26" s="210">
        <v>5460</v>
      </c>
      <c r="G26" s="127" t="s">
        <v>1002</v>
      </c>
    </row>
    <row r="27" spans="3:7" x14ac:dyDescent="0.35">
      <c r="C27" t="s">
        <v>243</v>
      </c>
      <c r="D27" s="210">
        <v>79702</v>
      </c>
      <c r="E27" s="127">
        <v>39608</v>
      </c>
      <c r="F27" s="210">
        <v>59490</v>
      </c>
      <c r="G27" s="127">
        <v>39608</v>
      </c>
    </row>
    <row r="28" spans="3:7" x14ac:dyDescent="0.35">
      <c r="C28" t="s">
        <v>244</v>
      </c>
      <c r="D28" s="210">
        <v>0</v>
      </c>
      <c r="E28" s="127" t="s">
        <v>1002</v>
      </c>
      <c r="F28" s="210">
        <v>0</v>
      </c>
      <c r="G28" s="127">
        <v>1885</v>
      </c>
    </row>
    <row r="29" spans="3:7" ht="16.5" x14ac:dyDescent="0.35">
      <c r="C29" t="s">
        <v>1054</v>
      </c>
      <c r="D29" s="210">
        <v>233367</v>
      </c>
      <c r="E29" s="127">
        <v>210312</v>
      </c>
      <c r="F29" s="210">
        <v>155484</v>
      </c>
      <c r="G29" s="127">
        <v>132081</v>
      </c>
    </row>
    <row r="30" spans="3:7" x14ac:dyDescent="0.35">
      <c r="C30" t="s">
        <v>245</v>
      </c>
      <c r="D30" s="210">
        <v>144125</v>
      </c>
      <c r="E30" s="127">
        <v>150968</v>
      </c>
      <c r="F30" s="210">
        <v>144125</v>
      </c>
      <c r="G30" s="127">
        <v>150968</v>
      </c>
    </row>
    <row r="31" spans="3:7" x14ac:dyDescent="0.35">
      <c r="C31" t="s">
        <v>246</v>
      </c>
      <c r="D31" s="210">
        <v>384993</v>
      </c>
      <c r="E31" s="127">
        <v>344748</v>
      </c>
      <c r="F31" s="210">
        <v>327295</v>
      </c>
      <c r="G31" s="127">
        <v>322586</v>
      </c>
    </row>
    <row r="32" spans="3:7" ht="16.5" x14ac:dyDescent="0.35">
      <c r="C32" t="s">
        <v>1055</v>
      </c>
      <c r="D32" s="210">
        <v>0</v>
      </c>
      <c r="E32" s="127" t="s">
        <v>1002</v>
      </c>
      <c r="F32" s="210">
        <v>13400</v>
      </c>
      <c r="G32" s="127" t="s">
        <v>1002</v>
      </c>
    </row>
    <row r="33" spans="3:7" ht="16.5" x14ac:dyDescent="0.35">
      <c r="C33" t="s">
        <v>1056</v>
      </c>
      <c r="D33" s="210">
        <v>53071</v>
      </c>
      <c r="E33" s="127">
        <v>66456</v>
      </c>
      <c r="F33" s="210">
        <v>47199</v>
      </c>
      <c r="G33" s="127">
        <v>61794</v>
      </c>
    </row>
    <row r="34" spans="3:7" ht="16.5" x14ac:dyDescent="0.35">
      <c r="C34" t="s">
        <v>1057</v>
      </c>
      <c r="D34" s="210">
        <v>50981</v>
      </c>
      <c r="E34" s="127">
        <v>41965</v>
      </c>
      <c r="F34" s="210">
        <v>50573</v>
      </c>
      <c r="G34" s="127">
        <v>38984</v>
      </c>
    </row>
    <row r="35" spans="3:7" ht="16.5" x14ac:dyDescent="0.35">
      <c r="C35" s="7" t="s">
        <v>1058</v>
      </c>
      <c r="D35" s="224">
        <v>54926</v>
      </c>
      <c r="E35" s="131">
        <v>51475</v>
      </c>
      <c r="F35" s="224">
        <v>52283</v>
      </c>
      <c r="G35" s="131">
        <v>50079</v>
      </c>
    </row>
    <row r="36" spans="3:7" ht="15" thickBot="1" x14ac:dyDescent="0.4">
      <c r="C36" s="4"/>
      <c r="D36" s="217">
        <v>1250629</v>
      </c>
      <c r="E36" s="133">
        <v>1213036</v>
      </c>
      <c r="F36" s="217">
        <v>1068848</v>
      </c>
      <c r="G36" s="133">
        <v>1082134</v>
      </c>
    </row>
    <row r="37" spans="3:7" ht="15" thickTop="1" x14ac:dyDescent="0.35"/>
  </sheetData>
  <mergeCells count="2">
    <mergeCell ref="D7:E7"/>
    <mergeCell ref="F7:G7"/>
  </mergeCells>
  <pageMargins left="0.7" right="0.7" top="0.75" bottom="0.75" header="0.3" footer="0.3"/>
  <drawing r:id="rId1"/>
</worksheet>
</file>

<file path=xl/worksheets/sheet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23C5A3C-CEE8-40B9-AA5E-519EDBA06867}">
  <dimension ref="B7:G21"/>
  <sheetViews>
    <sheetView showGridLines="0" zoomScale="80" zoomScaleNormal="80" workbookViewId="0">
      <selection activeCell="J30" sqref="J30"/>
    </sheetView>
  </sheetViews>
  <sheetFormatPr defaultRowHeight="14.5" x14ac:dyDescent="0.35"/>
  <cols>
    <col min="3" max="3" width="99.7265625" customWidth="1"/>
    <col min="4" max="7" width="14.7265625" customWidth="1"/>
  </cols>
  <sheetData>
    <row r="7" spans="2:7" ht="15" thickBot="1" x14ac:dyDescent="0.4">
      <c r="D7" s="297" t="s">
        <v>3</v>
      </c>
      <c r="E7" s="297"/>
      <c r="F7" s="297" t="s">
        <v>4</v>
      </c>
      <c r="G7" s="297"/>
    </row>
    <row r="8" spans="2:7" x14ac:dyDescent="0.35">
      <c r="D8" s="11">
        <v>2023</v>
      </c>
      <c r="E8" s="2">
        <v>2022</v>
      </c>
      <c r="F8" s="11">
        <v>2023</v>
      </c>
      <c r="G8" s="2">
        <v>2022</v>
      </c>
    </row>
    <row r="9" spans="2:7" ht="15" thickBot="1" x14ac:dyDescent="0.4">
      <c r="C9" s="4"/>
      <c r="D9" s="12" t="s">
        <v>1</v>
      </c>
      <c r="E9" s="5" t="s">
        <v>1</v>
      </c>
      <c r="F9" s="12" t="s">
        <v>1</v>
      </c>
      <c r="G9" s="5" t="s">
        <v>1</v>
      </c>
    </row>
    <row r="10" spans="2:7" ht="16.5" thickTop="1" x14ac:dyDescent="0.4">
      <c r="B10" s="24" t="s">
        <v>216</v>
      </c>
      <c r="C10" s="22" t="s">
        <v>229</v>
      </c>
      <c r="D10" s="128"/>
      <c r="E10" s="127"/>
      <c r="F10" s="128"/>
      <c r="G10" s="127"/>
    </row>
    <row r="11" spans="2:7" x14ac:dyDescent="0.35">
      <c r="B11" s="25" t="s">
        <v>247</v>
      </c>
      <c r="C11" s="23" t="s">
        <v>248</v>
      </c>
      <c r="D11" s="128"/>
      <c r="E11" s="127"/>
      <c r="F11" s="128"/>
      <c r="G11" s="127"/>
    </row>
    <row r="12" spans="2:7" x14ac:dyDescent="0.35">
      <c r="C12" t="s">
        <v>200</v>
      </c>
      <c r="D12" s="128">
        <v>12785</v>
      </c>
      <c r="E12" s="127">
        <v>8482</v>
      </c>
      <c r="F12" s="210">
        <v>0</v>
      </c>
      <c r="G12" s="127" t="s">
        <v>1002</v>
      </c>
    </row>
    <row r="13" spans="2:7" x14ac:dyDescent="0.35">
      <c r="C13" t="s">
        <v>250</v>
      </c>
      <c r="D13" s="152">
        <v>10324</v>
      </c>
      <c r="E13" s="135">
        <v>6393</v>
      </c>
      <c r="F13" s="225">
        <v>0</v>
      </c>
      <c r="G13" s="137" t="s">
        <v>1002</v>
      </c>
    </row>
    <row r="14" spans="2:7" x14ac:dyDescent="0.35">
      <c r="C14" t="s">
        <v>251</v>
      </c>
      <c r="D14" s="154">
        <v>2460</v>
      </c>
      <c r="E14" s="131">
        <v>2089</v>
      </c>
      <c r="F14" s="224">
        <v>0</v>
      </c>
      <c r="G14" s="139" t="s">
        <v>1002</v>
      </c>
    </row>
    <row r="15" spans="2:7" x14ac:dyDescent="0.35">
      <c r="C15" s="29" t="s">
        <v>252</v>
      </c>
      <c r="D15" s="128">
        <v>20811</v>
      </c>
      <c r="E15" s="127" t="s">
        <v>1002</v>
      </c>
      <c r="F15" s="210">
        <v>20811</v>
      </c>
      <c r="G15" s="127" t="s">
        <v>1002</v>
      </c>
    </row>
    <row r="16" spans="2:7" x14ac:dyDescent="0.35">
      <c r="C16" t="s">
        <v>253</v>
      </c>
      <c r="D16" s="128">
        <v>153516</v>
      </c>
      <c r="E16" s="127">
        <v>111651</v>
      </c>
      <c r="F16" s="210">
        <v>115334</v>
      </c>
      <c r="G16" s="127">
        <v>91672</v>
      </c>
    </row>
    <row r="17" spans="2:7" x14ac:dyDescent="0.35">
      <c r="C17" s="9" t="s">
        <v>1060</v>
      </c>
      <c r="D17" s="130">
        <v>187112</v>
      </c>
      <c r="E17" s="129">
        <v>120133</v>
      </c>
      <c r="F17" s="211">
        <v>136146</v>
      </c>
      <c r="G17" s="129">
        <v>91672</v>
      </c>
    </row>
    <row r="18" spans="2:7" x14ac:dyDescent="0.35">
      <c r="B18" s="25" t="s">
        <v>254</v>
      </c>
      <c r="C18" s="23" t="s">
        <v>171</v>
      </c>
      <c r="D18" s="128"/>
      <c r="E18" s="127"/>
      <c r="F18" s="210"/>
      <c r="G18" s="127"/>
    </row>
    <row r="19" spans="2:7" x14ac:dyDescent="0.35">
      <c r="C19" s="7" t="s">
        <v>1061</v>
      </c>
      <c r="D19" s="132">
        <v>18223</v>
      </c>
      <c r="E19" s="131">
        <v>18662</v>
      </c>
      <c r="F19" s="224">
        <v>17962</v>
      </c>
      <c r="G19" s="131">
        <v>18415</v>
      </c>
    </row>
    <row r="20" spans="2:7" ht="15" thickBot="1" x14ac:dyDescent="0.4">
      <c r="C20" s="4" t="s">
        <v>249</v>
      </c>
      <c r="D20" s="134">
        <v>18223</v>
      </c>
      <c r="E20" s="133">
        <v>18662</v>
      </c>
      <c r="F20" s="217">
        <v>17962</v>
      </c>
      <c r="G20" s="133">
        <v>18415</v>
      </c>
    </row>
    <row r="21" spans="2:7" ht="15" thickTop="1" x14ac:dyDescent="0.35"/>
  </sheetData>
  <mergeCells count="2">
    <mergeCell ref="D7:E7"/>
    <mergeCell ref="F7:G7"/>
  </mergeCells>
  <pageMargins left="0.7" right="0.7" top="0.75" bottom="0.75" header="0.3" footer="0.3"/>
  <drawing r:id="rId1"/>
</worksheet>
</file>

<file path=xl/worksheets/sheet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49DDBC4-7A8D-489C-B788-E66FA398CBC0}">
  <dimension ref="B7:G39"/>
  <sheetViews>
    <sheetView showGridLines="0" zoomScale="80" zoomScaleNormal="80" workbookViewId="0">
      <selection activeCell="O39" sqref="O39"/>
    </sheetView>
  </sheetViews>
  <sheetFormatPr defaultRowHeight="14.5" x14ac:dyDescent="0.35"/>
  <cols>
    <col min="3" max="3" width="93.81640625" customWidth="1"/>
    <col min="4" max="4" width="13" customWidth="1"/>
    <col min="5" max="5" width="14.7265625" customWidth="1"/>
    <col min="6" max="6" width="13.453125" customWidth="1"/>
    <col min="7" max="7" width="12.453125" customWidth="1"/>
  </cols>
  <sheetData>
    <row r="7" spans="2:7" ht="15" thickBot="1" x14ac:dyDescent="0.4">
      <c r="D7" s="297" t="s">
        <v>3</v>
      </c>
      <c r="E7" s="297"/>
      <c r="F7" s="297" t="s">
        <v>4</v>
      </c>
      <c r="G7" s="297"/>
    </row>
    <row r="8" spans="2:7" x14ac:dyDescent="0.35">
      <c r="D8" s="11">
        <v>2023</v>
      </c>
      <c r="E8" s="2">
        <v>2022</v>
      </c>
      <c r="F8" s="11">
        <v>2023</v>
      </c>
      <c r="G8" s="2">
        <v>2022</v>
      </c>
    </row>
    <row r="9" spans="2:7" ht="15" thickBot="1" x14ac:dyDescent="0.4">
      <c r="C9" s="4"/>
      <c r="D9" s="12" t="s">
        <v>1</v>
      </c>
      <c r="E9" s="5" t="s">
        <v>1</v>
      </c>
      <c r="F9" s="12" t="s">
        <v>1</v>
      </c>
      <c r="G9" s="5" t="s">
        <v>1</v>
      </c>
    </row>
    <row r="10" spans="2:7" ht="16.5" thickTop="1" x14ac:dyDescent="0.4">
      <c r="B10" s="24" t="s">
        <v>255</v>
      </c>
      <c r="C10" s="22" t="s">
        <v>283</v>
      </c>
      <c r="D10" s="128"/>
      <c r="E10" s="127"/>
      <c r="F10" s="128"/>
      <c r="G10" s="127"/>
    </row>
    <row r="11" spans="2:7" x14ac:dyDescent="0.35">
      <c r="B11" s="25" t="s">
        <v>256</v>
      </c>
      <c r="C11" s="23" t="s">
        <v>258</v>
      </c>
      <c r="D11" s="128"/>
      <c r="E11" s="127"/>
      <c r="F11" s="128"/>
      <c r="G11" s="127"/>
    </row>
    <row r="12" spans="2:7" x14ac:dyDescent="0.35">
      <c r="C12" t="s">
        <v>259</v>
      </c>
      <c r="D12" s="128"/>
      <c r="E12" s="127"/>
      <c r="F12" s="128"/>
      <c r="G12" s="127"/>
    </row>
    <row r="13" spans="2:7" x14ac:dyDescent="0.35">
      <c r="C13" t="s">
        <v>264</v>
      </c>
      <c r="D13" s="152">
        <v>298340</v>
      </c>
      <c r="E13" s="135">
        <v>275382</v>
      </c>
      <c r="F13" s="136">
        <v>257849</v>
      </c>
      <c r="G13" s="137">
        <v>262498</v>
      </c>
    </row>
    <row r="14" spans="2:7" x14ac:dyDescent="0.35">
      <c r="C14" t="s">
        <v>265</v>
      </c>
      <c r="D14" s="153">
        <v>88</v>
      </c>
      <c r="E14" s="127" t="s">
        <v>1002</v>
      </c>
      <c r="F14" s="128">
        <v>-342</v>
      </c>
      <c r="G14" s="138" t="s">
        <v>1002</v>
      </c>
    </row>
    <row r="15" spans="2:7" x14ac:dyDescent="0.35">
      <c r="C15" s="29" t="s">
        <v>266</v>
      </c>
      <c r="D15" s="153">
        <v>39</v>
      </c>
      <c r="E15" s="127" t="s">
        <v>1002</v>
      </c>
      <c r="F15" s="128">
        <v>0</v>
      </c>
      <c r="G15" s="138" t="s">
        <v>1002</v>
      </c>
    </row>
    <row r="16" spans="2:7" x14ac:dyDescent="0.35">
      <c r="C16" t="s">
        <v>260</v>
      </c>
      <c r="D16" s="153"/>
      <c r="E16" s="127"/>
      <c r="F16" s="128"/>
      <c r="G16" s="138"/>
    </row>
    <row r="17" spans="2:7" x14ac:dyDescent="0.35">
      <c r="C17" t="s">
        <v>265</v>
      </c>
      <c r="D17" s="153">
        <v>-1028</v>
      </c>
      <c r="E17" s="127" t="s">
        <v>1002</v>
      </c>
      <c r="F17" s="128">
        <v>-1028</v>
      </c>
      <c r="G17" s="138" t="s">
        <v>1002</v>
      </c>
    </row>
    <row r="18" spans="2:7" x14ac:dyDescent="0.35">
      <c r="B18" s="25"/>
      <c r="C18" t="s">
        <v>267</v>
      </c>
      <c r="D18" s="153">
        <v>9123</v>
      </c>
      <c r="E18" s="127">
        <v>1526</v>
      </c>
      <c r="F18" s="128">
        <v>8283</v>
      </c>
      <c r="G18" s="138">
        <v>4714</v>
      </c>
    </row>
    <row r="19" spans="2:7" x14ac:dyDescent="0.35">
      <c r="C19" t="s">
        <v>268</v>
      </c>
      <c r="D19" s="153">
        <v>0</v>
      </c>
      <c r="E19" s="127">
        <v>2551</v>
      </c>
      <c r="F19" s="128">
        <v>0</v>
      </c>
      <c r="G19" s="138">
        <v>2709</v>
      </c>
    </row>
    <row r="20" spans="2:7" x14ac:dyDescent="0.35">
      <c r="C20" t="s">
        <v>261</v>
      </c>
      <c r="D20" s="153"/>
      <c r="E20" s="127"/>
      <c r="F20" s="128"/>
      <c r="G20" s="138"/>
    </row>
    <row r="21" spans="2:7" x14ac:dyDescent="0.35">
      <c r="C21" t="s">
        <v>265</v>
      </c>
      <c r="D21" s="153">
        <v>-420</v>
      </c>
      <c r="E21" s="127">
        <v>229</v>
      </c>
      <c r="F21" s="128">
        <v>0</v>
      </c>
      <c r="G21" s="138" t="s">
        <v>1002</v>
      </c>
    </row>
    <row r="22" spans="2:7" x14ac:dyDescent="0.35">
      <c r="C22" t="s">
        <v>269</v>
      </c>
      <c r="D22" s="153">
        <v>3875</v>
      </c>
      <c r="E22" s="127">
        <v>10680</v>
      </c>
      <c r="F22" s="128">
        <v>6270</v>
      </c>
      <c r="G22" s="138">
        <v>12998</v>
      </c>
    </row>
    <row r="23" spans="2:7" x14ac:dyDescent="0.35">
      <c r="C23" s="7" t="s">
        <v>270</v>
      </c>
      <c r="D23" s="154">
        <v>0</v>
      </c>
      <c r="E23" s="131">
        <v>-2086</v>
      </c>
      <c r="F23" s="132">
        <v>0</v>
      </c>
      <c r="G23" s="139">
        <v>-929</v>
      </c>
    </row>
    <row r="24" spans="2:7" x14ac:dyDescent="0.35">
      <c r="C24" s="9"/>
      <c r="D24" s="132">
        <v>310018</v>
      </c>
      <c r="E24" s="131">
        <v>288282</v>
      </c>
      <c r="F24" s="132">
        <v>271033</v>
      </c>
      <c r="G24" s="131">
        <v>281990</v>
      </c>
    </row>
    <row r="25" spans="2:7" x14ac:dyDescent="0.35">
      <c r="B25" s="25" t="s">
        <v>257</v>
      </c>
      <c r="C25" s="23" t="s">
        <v>282</v>
      </c>
      <c r="D25" s="229" t="s">
        <v>428</v>
      </c>
      <c r="E25" s="156" t="s">
        <v>428</v>
      </c>
      <c r="F25" s="229" t="s">
        <v>428</v>
      </c>
      <c r="G25" s="156" t="s">
        <v>428</v>
      </c>
    </row>
    <row r="26" spans="2:7" x14ac:dyDescent="0.35">
      <c r="C26" t="s">
        <v>271</v>
      </c>
      <c r="D26" s="201">
        <v>27</v>
      </c>
      <c r="E26" s="121">
        <v>28</v>
      </c>
      <c r="F26" s="201">
        <v>27</v>
      </c>
      <c r="G26" s="121">
        <v>28</v>
      </c>
    </row>
    <row r="27" spans="2:7" x14ac:dyDescent="0.35">
      <c r="C27" t="s">
        <v>262</v>
      </c>
      <c r="D27" s="128"/>
      <c r="E27" s="121"/>
      <c r="F27" s="201"/>
      <c r="G27" s="121"/>
    </row>
    <row r="28" spans="2:7" x14ac:dyDescent="0.35">
      <c r="C28" t="s">
        <v>272</v>
      </c>
      <c r="D28" s="201">
        <v>-0.57999999999999996</v>
      </c>
      <c r="E28" s="121">
        <v>-0.18</v>
      </c>
      <c r="F28" s="201">
        <v>-0.63</v>
      </c>
      <c r="G28" s="121">
        <v>-1.1200000000000001</v>
      </c>
    </row>
    <row r="29" spans="2:7" x14ac:dyDescent="0.35">
      <c r="C29" t="s">
        <v>273</v>
      </c>
      <c r="D29" s="201">
        <v>-0.33</v>
      </c>
      <c r="E29" s="121">
        <v>0.02</v>
      </c>
      <c r="F29" s="201">
        <v>-0.14000000000000001</v>
      </c>
      <c r="G29" s="121" t="s">
        <v>1002</v>
      </c>
    </row>
    <row r="30" spans="2:7" x14ac:dyDescent="0.35">
      <c r="C30" t="s">
        <v>274</v>
      </c>
      <c r="D30" s="201"/>
      <c r="E30" s="121"/>
      <c r="F30" s="201"/>
      <c r="G30" s="121"/>
    </row>
    <row r="31" spans="2:7" x14ac:dyDescent="0.35">
      <c r="C31" t="s">
        <v>275</v>
      </c>
      <c r="D31" s="201">
        <v>0.7</v>
      </c>
      <c r="E31" s="121">
        <v>0.49</v>
      </c>
      <c r="F31" s="201">
        <v>0.79</v>
      </c>
      <c r="G31" s="121">
        <v>0.49</v>
      </c>
    </row>
    <row r="32" spans="2:7" x14ac:dyDescent="0.35">
      <c r="C32" t="s">
        <v>276</v>
      </c>
      <c r="D32" s="201">
        <v>0</v>
      </c>
      <c r="E32" s="121" t="s">
        <v>1002</v>
      </c>
      <c r="F32" s="201">
        <v>0</v>
      </c>
      <c r="G32" s="121">
        <v>0.05</v>
      </c>
    </row>
    <row r="33" spans="3:7" x14ac:dyDescent="0.35">
      <c r="C33" t="s">
        <v>277</v>
      </c>
      <c r="D33" s="201">
        <v>0.23</v>
      </c>
      <c r="E33" s="121">
        <v>0.03</v>
      </c>
      <c r="F33" s="201">
        <v>0.27</v>
      </c>
      <c r="G33" s="121">
        <v>0.03</v>
      </c>
    </row>
    <row r="34" spans="3:7" x14ac:dyDescent="0.35">
      <c r="C34" t="s">
        <v>278</v>
      </c>
      <c r="D34" s="201">
        <v>0.7</v>
      </c>
      <c r="E34" s="121">
        <v>0.48</v>
      </c>
      <c r="F34" s="201">
        <v>0</v>
      </c>
      <c r="G34" s="121">
        <v>0.33</v>
      </c>
    </row>
    <row r="35" spans="3:7" x14ac:dyDescent="0.35">
      <c r="C35" t="s">
        <v>279</v>
      </c>
      <c r="D35" s="201">
        <v>0.39</v>
      </c>
      <c r="E35" s="121" t="s">
        <v>1002</v>
      </c>
      <c r="F35" s="201">
        <v>0</v>
      </c>
      <c r="G35" s="121" t="s">
        <v>1002</v>
      </c>
    </row>
    <row r="36" spans="3:7" x14ac:dyDescent="0.35">
      <c r="C36" t="s">
        <v>280</v>
      </c>
      <c r="D36" s="201">
        <v>0</v>
      </c>
      <c r="E36" s="121">
        <v>0.03</v>
      </c>
      <c r="F36" s="201">
        <v>0</v>
      </c>
      <c r="G36" s="121">
        <v>0.17</v>
      </c>
    </row>
    <row r="37" spans="3:7" x14ac:dyDescent="0.35">
      <c r="C37" s="7" t="s">
        <v>281</v>
      </c>
      <c r="D37" s="202">
        <v>-0.92</v>
      </c>
      <c r="E37" s="194">
        <v>1.1100000000000001</v>
      </c>
      <c r="F37" s="202">
        <v>0</v>
      </c>
      <c r="G37" s="194" t="s">
        <v>1002</v>
      </c>
    </row>
    <row r="38" spans="3:7" ht="15" thickBot="1" x14ac:dyDescent="0.4">
      <c r="C38" s="21" t="s">
        <v>263</v>
      </c>
      <c r="D38" s="230">
        <v>27</v>
      </c>
      <c r="E38" s="228">
        <v>28</v>
      </c>
      <c r="F38" s="230">
        <v>27</v>
      </c>
      <c r="G38" s="228">
        <v>28</v>
      </c>
    </row>
    <row r="39" spans="3:7" ht="15" thickTop="1" x14ac:dyDescent="0.35"/>
  </sheetData>
  <mergeCells count="2">
    <mergeCell ref="D7:E7"/>
    <mergeCell ref="F7:G7"/>
  </mergeCells>
  <pageMargins left="0.7" right="0.7" top="0.75" bottom="0.75" header="0.3" footer="0.3"/>
  <drawing r:id="rId1"/>
</worksheet>
</file>

<file path=xl/worksheets/sheet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C3CB393-49EA-4AA8-B978-7495B0739F16}">
  <dimension ref="A12:H38"/>
  <sheetViews>
    <sheetView showGridLines="0" zoomScale="80" zoomScaleNormal="80" workbookViewId="0">
      <selection activeCell="M38" sqref="M38"/>
    </sheetView>
  </sheetViews>
  <sheetFormatPr defaultRowHeight="14.5" x14ac:dyDescent="0.35"/>
  <cols>
    <col min="2" max="2" width="89.1796875" customWidth="1"/>
    <col min="3" max="3" width="15.26953125" customWidth="1"/>
    <col min="4" max="4" width="11.81640625" customWidth="1"/>
    <col min="5" max="5" width="14.26953125" customWidth="1"/>
    <col min="6" max="6" width="12.1796875" customWidth="1"/>
  </cols>
  <sheetData>
    <row r="12" spans="2:6" ht="15" thickBot="1" x14ac:dyDescent="0.4">
      <c r="B12" s="4"/>
      <c r="C12" s="4" t="s">
        <v>284</v>
      </c>
      <c r="D12" s="4"/>
      <c r="E12" s="4" t="s">
        <v>285</v>
      </c>
      <c r="F12" s="4"/>
    </row>
    <row r="13" spans="2:6" ht="15" thickTop="1" x14ac:dyDescent="0.35">
      <c r="B13" t="s">
        <v>294</v>
      </c>
      <c r="C13" s="292" t="s">
        <v>295</v>
      </c>
      <c r="D13" s="292"/>
      <c r="E13" s="292" t="s">
        <v>286</v>
      </c>
      <c r="F13" s="292"/>
    </row>
    <row r="14" spans="2:6" x14ac:dyDescent="0.35">
      <c r="B14" t="s">
        <v>296</v>
      </c>
      <c r="C14" s="292" t="s">
        <v>295</v>
      </c>
      <c r="D14" s="292"/>
      <c r="E14" s="292" t="s">
        <v>286</v>
      </c>
      <c r="F14" s="292"/>
    </row>
    <row r="15" spans="2:6" x14ac:dyDescent="0.35">
      <c r="B15" t="s">
        <v>288</v>
      </c>
      <c r="C15" s="292" t="s">
        <v>289</v>
      </c>
      <c r="D15" s="292"/>
      <c r="E15" s="292" t="s">
        <v>286</v>
      </c>
      <c r="F15" s="292"/>
    </row>
    <row r="16" spans="2:6" x14ac:dyDescent="0.35">
      <c r="B16" t="s">
        <v>297</v>
      </c>
      <c r="C16" s="292" t="s">
        <v>289</v>
      </c>
      <c r="D16" s="292"/>
      <c r="E16" s="292" t="s">
        <v>286</v>
      </c>
      <c r="F16" s="292"/>
    </row>
    <row r="17" spans="1:8" x14ac:dyDescent="0.35">
      <c r="B17" t="s">
        <v>298</v>
      </c>
      <c r="C17" s="292" t="s">
        <v>295</v>
      </c>
      <c r="D17" s="292"/>
      <c r="E17" s="292" t="s">
        <v>286</v>
      </c>
      <c r="F17" s="292"/>
    </row>
    <row r="18" spans="1:8" x14ac:dyDescent="0.35">
      <c r="B18" t="s">
        <v>299</v>
      </c>
      <c r="C18" s="292" t="s">
        <v>295</v>
      </c>
      <c r="D18" s="292"/>
      <c r="E18" s="292" t="s">
        <v>286</v>
      </c>
      <c r="F18" s="292"/>
    </row>
    <row r="19" spans="1:8" x14ac:dyDescent="0.35">
      <c r="B19" t="s">
        <v>300</v>
      </c>
      <c r="C19" s="292" t="s">
        <v>295</v>
      </c>
      <c r="D19" s="292"/>
      <c r="E19" s="292" t="s">
        <v>286</v>
      </c>
      <c r="F19" s="292"/>
    </row>
    <row r="20" spans="1:8" x14ac:dyDescent="0.35">
      <c r="B20" t="s">
        <v>301</v>
      </c>
      <c r="C20" s="292" t="s">
        <v>289</v>
      </c>
      <c r="D20" s="292"/>
      <c r="E20" s="292" t="s">
        <v>287</v>
      </c>
      <c r="F20" s="292"/>
    </row>
    <row r="21" spans="1:8" x14ac:dyDescent="0.35">
      <c r="B21" t="s">
        <v>302</v>
      </c>
      <c r="C21" s="292" t="s">
        <v>295</v>
      </c>
      <c r="D21" s="292"/>
      <c r="E21" s="292" t="s">
        <v>286</v>
      </c>
      <c r="F21" s="292"/>
    </row>
    <row r="22" spans="1:8" x14ac:dyDescent="0.35">
      <c r="B22" t="s">
        <v>303</v>
      </c>
      <c r="C22" s="292" t="s">
        <v>295</v>
      </c>
      <c r="D22" s="292"/>
      <c r="E22" s="292" t="s">
        <v>286</v>
      </c>
      <c r="F22" s="292"/>
    </row>
    <row r="23" spans="1:8" x14ac:dyDescent="0.35">
      <c r="B23" t="s">
        <v>304</v>
      </c>
      <c r="C23" s="292" t="s">
        <v>295</v>
      </c>
      <c r="D23" s="292"/>
      <c r="E23" s="292" t="s">
        <v>286</v>
      </c>
      <c r="F23" s="292"/>
    </row>
    <row r="24" spans="1:8" x14ac:dyDescent="0.35">
      <c r="B24" t="s">
        <v>290</v>
      </c>
      <c r="C24" s="292" t="s">
        <v>292</v>
      </c>
      <c r="D24" s="292"/>
      <c r="E24" s="292"/>
      <c r="F24" s="292"/>
      <c r="G24" s="292"/>
      <c r="H24" s="292"/>
    </row>
    <row r="25" spans="1:8" x14ac:dyDescent="0.35">
      <c r="B25" t="s">
        <v>291</v>
      </c>
      <c r="C25" s="299" t="s">
        <v>292</v>
      </c>
      <c r="D25" s="299"/>
      <c r="E25" s="299"/>
      <c r="F25" s="299"/>
      <c r="G25" s="299"/>
      <c r="H25" s="299"/>
    </row>
    <row r="26" spans="1:8" ht="15" thickBot="1" x14ac:dyDescent="0.4">
      <c r="B26" s="4" t="s">
        <v>293</v>
      </c>
      <c r="C26" s="4" t="s">
        <v>292</v>
      </c>
      <c r="D26" s="4"/>
      <c r="E26" s="4"/>
      <c r="F26" s="4"/>
    </row>
    <row r="27" spans="1:8" ht="15.5" thickTop="1" thickBot="1" x14ac:dyDescent="0.4">
      <c r="C27" s="297" t="s">
        <v>3</v>
      </c>
      <c r="D27" s="297"/>
      <c r="E27" s="297" t="s">
        <v>4</v>
      </c>
      <c r="F27" s="297"/>
    </row>
    <row r="28" spans="1:8" x14ac:dyDescent="0.35">
      <c r="C28" s="11">
        <v>2023</v>
      </c>
      <c r="D28" s="2">
        <v>2022</v>
      </c>
      <c r="E28" s="11">
        <v>2023</v>
      </c>
      <c r="F28" s="2">
        <v>2022</v>
      </c>
    </row>
    <row r="29" spans="1:8" ht="15" thickBot="1" x14ac:dyDescent="0.4">
      <c r="B29" s="4"/>
      <c r="C29" s="12" t="s">
        <v>1</v>
      </c>
      <c r="D29" s="5" t="s">
        <v>1</v>
      </c>
      <c r="E29" s="12" t="s">
        <v>1</v>
      </c>
      <c r="F29" s="5" t="s">
        <v>1</v>
      </c>
    </row>
    <row r="30" spans="1:8" ht="16.5" thickTop="1" x14ac:dyDescent="0.4">
      <c r="A30" s="24" t="s">
        <v>305</v>
      </c>
      <c r="B30" s="22" t="s">
        <v>307</v>
      </c>
      <c r="C30" s="128"/>
      <c r="D30" s="127"/>
      <c r="E30" s="128"/>
      <c r="F30" s="127"/>
    </row>
    <row r="31" spans="1:8" x14ac:dyDescent="0.35">
      <c r="A31" s="25" t="s">
        <v>306</v>
      </c>
      <c r="B31" s="23" t="s">
        <v>308</v>
      </c>
      <c r="C31" s="128"/>
      <c r="D31" s="127"/>
      <c r="E31" s="128"/>
      <c r="F31" s="127"/>
    </row>
    <row r="32" spans="1:8" x14ac:dyDescent="0.35">
      <c r="B32" t="s">
        <v>309</v>
      </c>
      <c r="C32" s="128">
        <v>830979</v>
      </c>
      <c r="D32" s="127">
        <v>748556</v>
      </c>
      <c r="E32" s="128">
        <v>722162</v>
      </c>
      <c r="F32" s="127">
        <v>729204</v>
      </c>
    </row>
    <row r="33" spans="2:6" x14ac:dyDescent="0.35">
      <c r="B33" t="s">
        <v>310</v>
      </c>
      <c r="C33" s="128"/>
      <c r="D33" s="127"/>
      <c r="E33" s="128"/>
      <c r="F33" s="127"/>
    </row>
    <row r="34" spans="2:6" x14ac:dyDescent="0.35">
      <c r="B34" t="s">
        <v>311</v>
      </c>
      <c r="C34" s="128">
        <v>86877600</v>
      </c>
      <c r="D34" s="127">
        <v>86877600</v>
      </c>
      <c r="E34" s="128">
        <v>86877600</v>
      </c>
      <c r="F34" s="127">
        <v>86877600</v>
      </c>
    </row>
    <row r="35" spans="2:6" x14ac:dyDescent="0.35">
      <c r="B35" t="s">
        <v>312</v>
      </c>
      <c r="C35" s="128">
        <v>-5351912</v>
      </c>
      <c r="D35" s="127">
        <v>-4720454</v>
      </c>
      <c r="E35" s="128">
        <v>-3222273</v>
      </c>
      <c r="F35" s="127">
        <v>-2590815</v>
      </c>
    </row>
    <row r="36" spans="2:6" x14ac:dyDescent="0.35">
      <c r="B36" s="9" t="s">
        <v>313</v>
      </c>
      <c r="C36" s="130">
        <v>81525688</v>
      </c>
      <c r="D36" s="129">
        <v>82157146</v>
      </c>
      <c r="E36" s="130">
        <v>83655327</v>
      </c>
      <c r="F36" s="129">
        <v>84286785</v>
      </c>
    </row>
    <row r="37" spans="2:6" ht="15" thickBot="1" x14ac:dyDescent="0.4">
      <c r="B37" s="4" t="s">
        <v>314</v>
      </c>
      <c r="C37" s="231">
        <v>1019.3</v>
      </c>
      <c r="D37" s="196">
        <v>911.1</v>
      </c>
      <c r="E37" s="231">
        <v>863.3</v>
      </c>
      <c r="F37" s="196">
        <v>865.1</v>
      </c>
    </row>
    <row r="38" spans="2:6" ht="15" thickTop="1" x14ac:dyDescent="0.35"/>
  </sheetData>
  <mergeCells count="26">
    <mergeCell ref="C13:D13"/>
    <mergeCell ref="C14:D14"/>
    <mergeCell ref="C15:D15"/>
    <mergeCell ref="C16:D16"/>
    <mergeCell ref="C27:D27"/>
    <mergeCell ref="C25:H25"/>
    <mergeCell ref="C21:D21"/>
    <mergeCell ref="C22:D22"/>
    <mergeCell ref="E27:F27"/>
    <mergeCell ref="C24:H24"/>
    <mergeCell ref="E21:F21"/>
    <mergeCell ref="E22:F22"/>
    <mergeCell ref="E23:F23"/>
    <mergeCell ref="C23:D23"/>
    <mergeCell ref="E13:F13"/>
    <mergeCell ref="E14:F14"/>
    <mergeCell ref="E15:F15"/>
    <mergeCell ref="E16:F16"/>
    <mergeCell ref="E17:F17"/>
    <mergeCell ref="E18:F18"/>
    <mergeCell ref="E19:F19"/>
    <mergeCell ref="E20:F20"/>
    <mergeCell ref="C17:D17"/>
    <mergeCell ref="C18:D18"/>
    <mergeCell ref="C19:D19"/>
    <mergeCell ref="C20:D20"/>
  </mergeCells>
  <pageMargins left="0.7" right="0.7" top="0.75" bottom="0.75" header="0.3" footer="0.3"/>
  <drawing r:id="rId1"/>
</worksheet>
</file>

<file path=xl/worksheets/sheet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70776D-F081-4C78-9B35-4AB752202BC2}">
  <dimension ref="B8:G36"/>
  <sheetViews>
    <sheetView showGridLines="0" zoomScale="80" zoomScaleNormal="80" workbookViewId="0">
      <selection activeCell="F29" sqref="F29"/>
    </sheetView>
  </sheetViews>
  <sheetFormatPr defaultRowHeight="14.5" x14ac:dyDescent="0.35"/>
  <cols>
    <col min="3" max="3" width="108.7265625" customWidth="1"/>
    <col min="4" max="4" width="15.26953125" customWidth="1"/>
    <col min="5" max="5" width="11.81640625" customWidth="1"/>
    <col min="6" max="6" width="14.26953125" customWidth="1"/>
    <col min="7" max="7" width="12.1796875" customWidth="1"/>
  </cols>
  <sheetData>
    <row r="8" spans="2:7" ht="15" thickBot="1" x14ac:dyDescent="0.4">
      <c r="D8" s="297" t="s">
        <v>3</v>
      </c>
      <c r="E8" s="297"/>
      <c r="F8" s="297" t="s">
        <v>4</v>
      </c>
      <c r="G8" s="297"/>
    </row>
    <row r="9" spans="2:7" x14ac:dyDescent="0.35">
      <c r="D9" s="11">
        <v>2023</v>
      </c>
      <c r="E9" s="2">
        <v>2022</v>
      </c>
      <c r="F9" s="11">
        <v>2023</v>
      </c>
      <c r="G9" s="2">
        <v>2022</v>
      </c>
    </row>
    <row r="10" spans="2:7" ht="15" thickBot="1" x14ac:dyDescent="0.4">
      <c r="C10" s="4"/>
      <c r="D10" s="12" t="s">
        <v>1</v>
      </c>
      <c r="E10" s="5" t="s">
        <v>1</v>
      </c>
      <c r="F10" s="12" t="s">
        <v>1</v>
      </c>
      <c r="G10" s="5" t="s">
        <v>1</v>
      </c>
    </row>
    <row r="11" spans="2:7" ht="16.5" thickTop="1" x14ac:dyDescent="0.4">
      <c r="B11" s="24" t="s">
        <v>305</v>
      </c>
      <c r="C11" s="22" t="s">
        <v>315</v>
      </c>
      <c r="D11" s="128"/>
      <c r="E11" s="127"/>
      <c r="F11" s="128"/>
      <c r="G11" s="127"/>
    </row>
    <row r="12" spans="2:7" x14ac:dyDescent="0.35">
      <c r="B12" s="25" t="s">
        <v>316</v>
      </c>
      <c r="C12" s="23" t="s">
        <v>317</v>
      </c>
      <c r="D12" s="128"/>
      <c r="E12" s="127"/>
      <c r="F12" s="149"/>
      <c r="G12" s="127"/>
    </row>
    <row r="13" spans="2:7" x14ac:dyDescent="0.35">
      <c r="C13" t="s">
        <v>321</v>
      </c>
      <c r="D13" s="210">
        <v>830979</v>
      </c>
      <c r="E13" s="127" t="s">
        <v>1037</v>
      </c>
      <c r="F13" s="210">
        <v>722162</v>
      </c>
      <c r="G13" s="127" t="s">
        <v>1038</v>
      </c>
    </row>
    <row r="14" spans="2:7" x14ac:dyDescent="0.35">
      <c r="C14" t="s">
        <v>318</v>
      </c>
      <c r="D14" s="210"/>
      <c r="E14" s="127"/>
      <c r="F14" s="210"/>
      <c r="G14" s="127"/>
    </row>
    <row r="15" spans="2:7" x14ac:dyDescent="0.35">
      <c r="C15" t="s">
        <v>322</v>
      </c>
      <c r="D15" s="210">
        <v>81525688</v>
      </c>
      <c r="E15" s="127" t="s">
        <v>1062</v>
      </c>
      <c r="F15" s="210">
        <v>83655327</v>
      </c>
      <c r="G15" s="127" t="s">
        <v>1063</v>
      </c>
    </row>
    <row r="16" spans="2:7" x14ac:dyDescent="0.35">
      <c r="C16" t="s">
        <v>323</v>
      </c>
      <c r="D16" s="210">
        <v>1414139</v>
      </c>
      <c r="E16" s="127" t="s">
        <v>1064</v>
      </c>
      <c r="F16" s="210">
        <v>1414139</v>
      </c>
      <c r="G16" s="127" t="s">
        <v>1064</v>
      </c>
    </row>
    <row r="17" spans="2:7" x14ac:dyDescent="0.35">
      <c r="C17" s="17" t="s">
        <v>324</v>
      </c>
      <c r="D17" s="225">
        <v>82939827</v>
      </c>
      <c r="E17" s="135" t="s">
        <v>1065</v>
      </c>
      <c r="F17" s="225">
        <v>85069466</v>
      </c>
      <c r="G17" s="135" t="s">
        <v>1068</v>
      </c>
    </row>
    <row r="18" spans="2:7" x14ac:dyDescent="0.35">
      <c r="C18" s="17" t="s">
        <v>325</v>
      </c>
      <c r="D18" s="233">
        <v>1001.9</v>
      </c>
      <c r="E18" s="232">
        <v>901.1</v>
      </c>
      <c r="F18" s="233">
        <v>848.9</v>
      </c>
      <c r="G18" s="232">
        <v>855.8</v>
      </c>
    </row>
    <row r="19" spans="2:7" x14ac:dyDescent="0.35">
      <c r="C19" s="17" t="s">
        <v>319</v>
      </c>
      <c r="D19" s="225"/>
      <c r="E19" s="135"/>
      <c r="F19" s="225"/>
      <c r="G19" s="135"/>
    </row>
    <row r="20" spans="2:7" x14ac:dyDescent="0.35">
      <c r="C20" s="7" t="s">
        <v>320</v>
      </c>
      <c r="D20" s="224"/>
      <c r="E20" s="131"/>
      <c r="F20" s="224"/>
      <c r="G20" s="131"/>
    </row>
    <row r="21" spans="2:7" x14ac:dyDescent="0.35">
      <c r="B21" s="25" t="s">
        <v>326</v>
      </c>
      <c r="C21" s="23" t="s">
        <v>327</v>
      </c>
      <c r="D21" s="210"/>
      <c r="E21" s="127"/>
      <c r="F21" s="210"/>
      <c r="G21" s="127"/>
    </row>
    <row r="22" spans="2:7" x14ac:dyDescent="0.35">
      <c r="C22" t="s">
        <v>328</v>
      </c>
      <c r="D22" s="210"/>
      <c r="E22" s="127"/>
      <c r="F22" s="210"/>
      <c r="G22" s="127"/>
    </row>
    <row r="23" spans="2:7" x14ac:dyDescent="0.35">
      <c r="C23" t="s">
        <v>331</v>
      </c>
      <c r="D23" s="210">
        <v>830979</v>
      </c>
      <c r="E23" s="127" t="s">
        <v>1037</v>
      </c>
      <c r="F23" s="210">
        <v>722162</v>
      </c>
      <c r="G23" s="127" t="s">
        <v>1038</v>
      </c>
    </row>
    <row r="24" spans="2:7" x14ac:dyDescent="0.35">
      <c r="C24" t="s">
        <v>329</v>
      </c>
      <c r="D24" s="210"/>
      <c r="E24" s="127"/>
      <c r="F24" s="210"/>
      <c r="G24" s="127"/>
    </row>
    <row r="25" spans="2:7" x14ac:dyDescent="0.35">
      <c r="C25" t="s">
        <v>332</v>
      </c>
      <c r="D25" s="210">
        <v>4252</v>
      </c>
      <c r="E25" s="127" t="s">
        <v>1059</v>
      </c>
      <c r="F25" s="210">
        <v>4130</v>
      </c>
      <c r="G25" s="127" t="s">
        <v>1059</v>
      </c>
    </row>
    <row r="26" spans="2:7" x14ac:dyDescent="0.35">
      <c r="C26" t="s">
        <v>333</v>
      </c>
      <c r="D26" s="214">
        <v>5824</v>
      </c>
      <c r="E26" s="135" t="s">
        <v>1059</v>
      </c>
      <c r="F26" s="225">
        <v>5657</v>
      </c>
      <c r="G26" s="137" t="s">
        <v>1059</v>
      </c>
    </row>
    <row r="27" spans="2:7" x14ac:dyDescent="0.35">
      <c r="C27" t="s">
        <v>334</v>
      </c>
      <c r="D27" s="216">
        <v>-1572</v>
      </c>
      <c r="E27" s="131" t="s">
        <v>1002</v>
      </c>
      <c r="F27" s="224">
        <v>-1527</v>
      </c>
      <c r="G27" s="139" t="s">
        <v>1002</v>
      </c>
    </row>
    <row r="28" spans="2:7" x14ac:dyDescent="0.35">
      <c r="C28" t="s">
        <v>335</v>
      </c>
      <c r="D28" s="210">
        <v>4283</v>
      </c>
      <c r="E28" s="127">
        <v>-10</v>
      </c>
      <c r="F28" s="210">
        <v>4134</v>
      </c>
      <c r="G28" s="127" t="s">
        <v>1002</v>
      </c>
    </row>
    <row r="29" spans="2:7" x14ac:dyDescent="0.35">
      <c r="C29" t="s">
        <v>336</v>
      </c>
      <c r="D29" s="214">
        <v>5665</v>
      </c>
      <c r="E29" s="135" t="s">
        <v>1002</v>
      </c>
      <c r="F29" s="225">
        <v>5460</v>
      </c>
      <c r="G29" s="137" t="s">
        <v>1002</v>
      </c>
    </row>
    <row r="30" spans="2:7" x14ac:dyDescent="0.35">
      <c r="C30" t="s">
        <v>337</v>
      </c>
      <c r="D30" s="215">
        <v>203</v>
      </c>
      <c r="E30" s="127">
        <v>-14</v>
      </c>
      <c r="F30" s="210">
        <v>203</v>
      </c>
      <c r="G30" s="138" t="s">
        <v>1002</v>
      </c>
    </row>
    <row r="31" spans="2:7" x14ac:dyDescent="0.35">
      <c r="C31" t="s">
        <v>334</v>
      </c>
      <c r="D31" s="215">
        <v>-1585</v>
      </c>
      <c r="E31" s="127">
        <v>4</v>
      </c>
      <c r="F31" s="210">
        <v>-1529</v>
      </c>
      <c r="G31" s="138" t="s">
        <v>1002</v>
      </c>
    </row>
    <row r="32" spans="2:7" x14ac:dyDescent="0.35">
      <c r="C32" s="9" t="s">
        <v>338</v>
      </c>
      <c r="D32" s="211">
        <v>839514</v>
      </c>
      <c r="E32" s="129" t="s">
        <v>1066</v>
      </c>
      <c r="F32" s="211">
        <v>730426</v>
      </c>
      <c r="G32" s="129" t="s">
        <v>1069</v>
      </c>
    </row>
    <row r="33" spans="2:7" x14ac:dyDescent="0.35">
      <c r="C33" s="9" t="s">
        <v>330</v>
      </c>
      <c r="D33" s="235">
        <v>1029.8</v>
      </c>
      <c r="E33" s="237">
        <v>917.7</v>
      </c>
      <c r="F33" s="235">
        <v>873.1</v>
      </c>
      <c r="G33" s="237">
        <v>871.5</v>
      </c>
    </row>
    <row r="34" spans="2:7" x14ac:dyDescent="0.35">
      <c r="B34" s="25" t="s">
        <v>339</v>
      </c>
      <c r="C34" s="23" t="s">
        <v>340</v>
      </c>
      <c r="D34" s="210"/>
      <c r="E34" s="75"/>
      <c r="F34" s="238"/>
      <c r="G34" s="75"/>
    </row>
    <row r="35" spans="2:7" ht="15" thickBot="1" x14ac:dyDescent="0.4">
      <c r="C35" s="19" t="s">
        <v>1067</v>
      </c>
      <c r="D35" s="236">
        <v>1012.2</v>
      </c>
      <c r="E35" s="88">
        <v>907.6</v>
      </c>
      <c r="F35" s="236">
        <v>858.6</v>
      </c>
      <c r="G35" s="88">
        <v>862.2</v>
      </c>
    </row>
    <row r="36" spans="2:7" ht="15" thickTop="1" x14ac:dyDescent="0.35"/>
  </sheetData>
  <mergeCells count="2">
    <mergeCell ref="D8:E8"/>
    <mergeCell ref="F8:G8"/>
  </mergeCells>
  <pageMargins left="0.7" right="0.7" top="0.75" bottom="0.75" header="0.3" footer="0.3"/>
  <drawing r:id="rId1"/>
</worksheet>
</file>

<file path=xl/worksheets/sheet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D1EC3E1-6F79-43AD-AF93-4BC6DA3D08C1}">
  <dimension ref="B7:I47"/>
  <sheetViews>
    <sheetView showGridLines="0" zoomScale="80" zoomScaleNormal="80" workbookViewId="0">
      <selection activeCell="D43" sqref="D43:F43"/>
    </sheetView>
  </sheetViews>
  <sheetFormatPr defaultRowHeight="14.5" x14ac:dyDescent="0.35"/>
  <cols>
    <col min="2" max="2" width="9.1796875" customWidth="1"/>
    <col min="3" max="3" width="64.1796875" customWidth="1"/>
    <col min="4" max="4" width="14.81640625" customWidth="1"/>
    <col min="5" max="5" width="16.54296875" customWidth="1"/>
    <col min="6" max="6" width="14.7265625" customWidth="1"/>
    <col min="7" max="7" width="12.453125" customWidth="1"/>
    <col min="8" max="8" width="14.453125" customWidth="1"/>
  </cols>
  <sheetData>
    <row r="7" spans="2:9" ht="15" thickBot="1" x14ac:dyDescent="0.4">
      <c r="D7" s="297" t="s">
        <v>3</v>
      </c>
      <c r="E7" s="297"/>
      <c r="F7" s="297"/>
      <c r="G7" s="297"/>
      <c r="H7" s="297"/>
    </row>
    <row r="8" spans="2:9" x14ac:dyDescent="0.35">
      <c r="D8" s="11" t="s">
        <v>362</v>
      </c>
      <c r="E8" s="11" t="s">
        <v>364</v>
      </c>
      <c r="F8" s="11" t="s">
        <v>365</v>
      </c>
      <c r="G8" s="11"/>
      <c r="H8" s="11" t="s">
        <v>370</v>
      </c>
    </row>
    <row r="9" spans="2:9" x14ac:dyDescent="0.35">
      <c r="D9" s="11" t="s">
        <v>363</v>
      </c>
      <c r="E9" s="11" t="s">
        <v>367</v>
      </c>
      <c r="F9" s="11" t="s">
        <v>368</v>
      </c>
      <c r="G9" s="11" t="s">
        <v>369</v>
      </c>
      <c r="H9" s="11" t="s">
        <v>366</v>
      </c>
    </row>
    <row r="10" spans="2:9" ht="15" thickBot="1" x14ac:dyDescent="0.4">
      <c r="C10" s="4"/>
      <c r="D10" s="12" t="s">
        <v>1</v>
      </c>
      <c r="E10" s="12" t="s">
        <v>1</v>
      </c>
      <c r="F10" s="12" t="s">
        <v>1</v>
      </c>
      <c r="G10" s="12" t="s">
        <v>1</v>
      </c>
      <c r="H10" s="12" t="s">
        <v>1</v>
      </c>
      <c r="I10" s="2"/>
    </row>
    <row r="11" spans="2:9" ht="16.5" thickTop="1" x14ac:dyDescent="0.4">
      <c r="B11" s="24" t="s">
        <v>341</v>
      </c>
      <c r="C11" s="22" t="s">
        <v>342</v>
      </c>
      <c r="D11" s="76"/>
      <c r="E11" s="76"/>
      <c r="F11" s="76"/>
      <c r="G11" s="76"/>
      <c r="H11" s="76"/>
    </row>
    <row r="12" spans="2:9" ht="16" x14ac:dyDescent="0.4">
      <c r="B12" s="32">
        <v>10.1</v>
      </c>
      <c r="C12" s="33" t="s">
        <v>343</v>
      </c>
      <c r="D12" s="210"/>
      <c r="E12" s="210"/>
      <c r="F12" s="210"/>
      <c r="G12" s="210"/>
      <c r="H12" s="210"/>
    </row>
    <row r="13" spans="2:9" x14ac:dyDescent="0.35">
      <c r="C13" s="31">
        <v>2023</v>
      </c>
      <c r="D13" s="210"/>
      <c r="E13" s="210"/>
      <c r="F13" s="210"/>
      <c r="G13" s="210"/>
      <c r="H13" s="210"/>
    </row>
    <row r="14" spans="2:9" x14ac:dyDescent="0.35">
      <c r="C14" s="30" t="s">
        <v>345</v>
      </c>
      <c r="D14" s="239">
        <v>610659</v>
      </c>
      <c r="E14" s="239">
        <v>70841</v>
      </c>
      <c r="F14" s="239">
        <v>216823</v>
      </c>
      <c r="G14" s="239">
        <v>338</v>
      </c>
      <c r="H14" s="239">
        <v>898660</v>
      </c>
    </row>
    <row r="15" spans="2:9" x14ac:dyDescent="0.35">
      <c r="C15" s="30" t="s">
        <v>346</v>
      </c>
      <c r="D15" s="239">
        <v>64888</v>
      </c>
      <c r="E15" s="239">
        <v>0</v>
      </c>
      <c r="F15" s="239">
        <v>13265</v>
      </c>
      <c r="G15" s="239">
        <v>0</v>
      </c>
      <c r="H15" s="239">
        <v>78153</v>
      </c>
    </row>
    <row r="16" spans="2:9" x14ac:dyDescent="0.35">
      <c r="C16" s="30" t="s">
        <v>347</v>
      </c>
      <c r="D16" s="239">
        <v>0</v>
      </c>
      <c r="E16" s="239">
        <v>-10824</v>
      </c>
      <c r="F16" s="239">
        <v>-11727</v>
      </c>
      <c r="G16" s="239">
        <v>0</v>
      </c>
      <c r="H16" s="239">
        <v>-22552</v>
      </c>
    </row>
    <row r="17" spans="2:8" x14ac:dyDescent="0.35">
      <c r="C17" s="30" t="s">
        <v>348</v>
      </c>
      <c r="D17" s="239">
        <v>-245</v>
      </c>
      <c r="E17" s="239">
        <v>0</v>
      </c>
      <c r="F17" s="239">
        <v>0</v>
      </c>
      <c r="G17" s="239">
        <v>0</v>
      </c>
      <c r="H17" s="239">
        <v>-245</v>
      </c>
    </row>
    <row r="18" spans="2:8" x14ac:dyDescent="0.35">
      <c r="C18" s="30" t="s">
        <v>344</v>
      </c>
      <c r="D18" s="239">
        <v>-325872</v>
      </c>
      <c r="E18" s="239">
        <v>-26788</v>
      </c>
      <c r="F18" s="239">
        <v>-51857</v>
      </c>
      <c r="G18" s="239">
        <v>0</v>
      </c>
      <c r="H18" s="239">
        <v>-404517</v>
      </c>
    </row>
    <row r="19" spans="2:8" x14ac:dyDescent="0.35">
      <c r="C19" s="35" t="s">
        <v>103</v>
      </c>
      <c r="D19" s="234">
        <v>349429</v>
      </c>
      <c r="E19" s="234">
        <v>33229</v>
      </c>
      <c r="F19" s="234">
        <v>166504</v>
      </c>
      <c r="G19" s="234">
        <v>338</v>
      </c>
      <c r="H19" s="234">
        <v>549500</v>
      </c>
    </row>
    <row r="20" spans="2:8" x14ac:dyDescent="0.35">
      <c r="C20" s="31">
        <v>2022</v>
      </c>
      <c r="D20" s="158"/>
      <c r="E20" s="158"/>
      <c r="F20" s="158"/>
      <c r="G20" s="158"/>
      <c r="H20" s="158"/>
    </row>
    <row r="21" spans="2:8" x14ac:dyDescent="0.35">
      <c r="C21" s="30" t="s">
        <v>70</v>
      </c>
      <c r="D21" s="158">
        <v>577033</v>
      </c>
      <c r="E21" s="158">
        <v>67994</v>
      </c>
      <c r="F21" s="158">
        <v>196799</v>
      </c>
      <c r="G21" s="158">
        <v>338</v>
      </c>
      <c r="H21" s="158">
        <v>842164</v>
      </c>
    </row>
    <row r="22" spans="2:8" x14ac:dyDescent="0.35">
      <c r="C22" s="30" t="s">
        <v>349</v>
      </c>
      <c r="D22" s="158">
        <v>35647</v>
      </c>
      <c r="E22" s="158">
        <v>2847</v>
      </c>
      <c r="F22" s="158">
        <v>20024</v>
      </c>
      <c r="G22" s="158" t="s">
        <v>1002</v>
      </c>
      <c r="H22" s="158">
        <v>58518</v>
      </c>
    </row>
    <row r="23" spans="2:8" x14ac:dyDescent="0.35">
      <c r="C23" s="30" t="s">
        <v>350</v>
      </c>
      <c r="D23" s="158">
        <v>-24</v>
      </c>
      <c r="E23" s="158" t="s">
        <v>1002</v>
      </c>
      <c r="F23" s="158" t="s">
        <v>1002</v>
      </c>
      <c r="G23" s="158" t="s">
        <v>1002</v>
      </c>
      <c r="H23" s="158">
        <v>-24</v>
      </c>
    </row>
    <row r="24" spans="2:8" x14ac:dyDescent="0.35">
      <c r="C24" s="30" t="s">
        <v>344</v>
      </c>
      <c r="D24" s="158">
        <v>-1997</v>
      </c>
      <c r="E24" s="158" t="s">
        <v>1002</v>
      </c>
      <c r="F24" s="158" t="s">
        <v>1002</v>
      </c>
      <c r="G24" s="158" t="s">
        <v>1002</v>
      </c>
      <c r="H24" s="158">
        <v>-1997</v>
      </c>
    </row>
    <row r="25" spans="2:8" x14ac:dyDescent="0.35">
      <c r="C25" s="10" t="s">
        <v>113</v>
      </c>
      <c r="D25" s="159">
        <v>610659</v>
      </c>
      <c r="E25" s="159">
        <v>70841</v>
      </c>
      <c r="F25" s="159">
        <v>216823</v>
      </c>
      <c r="G25" s="159">
        <v>338</v>
      </c>
      <c r="H25" s="159">
        <v>898661</v>
      </c>
    </row>
    <row r="26" spans="2:8" ht="16" x14ac:dyDescent="0.4">
      <c r="B26" s="32">
        <v>10.199999999999999</v>
      </c>
      <c r="C26" s="33" t="s">
        <v>351</v>
      </c>
      <c r="D26" s="239"/>
      <c r="E26" s="239"/>
      <c r="F26" s="239"/>
      <c r="G26" s="239"/>
      <c r="H26" s="239"/>
    </row>
    <row r="27" spans="2:8" x14ac:dyDescent="0.35">
      <c r="C27" s="31">
        <v>2023</v>
      </c>
      <c r="D27" s="239"/>
      <c r="E27" s="239"/>
      <c r="F27" s="239"/>
      <c r="G27" s="239"/>
      <c r="H27" s="239"/>
    </row>
    <row r="28" spans="2:8" x14ac:dyDescent="0.35">
      <c r="C28" s="30" t="s">
        <v>352</v>
      </c>
      <c r="D28" s="239">
        <v>532045</v>
      </c>
      <c r="E28" s="239">
        <v>61939</v>
      </c>
      <c r="F28" s="239">
        <v>138944</v>
      </c>
      <c r="G28" s="239">
        <v>239</v>
      </c>
      <c r="H28" s="239">
        <v>733167</v>
      </c>
    </row>
    <row r="29" spans="2:8" x14ac:dyDescent="0.35">
      <c r="C29" s="30" t="s">
        <v>347</v>
      </c>
      <c r="D29" s="239">
        <v>0</v>
      </c>
      <c r="E29" s="239">
        <v>8565</v>
      </c>
      <c r="F29" s="239">
        <v>-8322</v>
      </c>
      <c r="G29" s="239">
        <v>0</v>
      </c>
      <c r="H29" s="239">
        <v>-16887</v>
      </c>
    </row>
    <row r="30" spans="2:8" x14ac:dyDescent="0.35">
      <c r="C30" s="30" t="s">
        <v>348</v>
      </c>
      <c r="D30" s="239">
        <v>-231</v>
      </c>
      <c r="E30" s="239">
        <v>0</v>
      </c>
      <c r="F30" s="239">
        <v>0</v>
      </c>
      <c r="G30" s="239">
        <v>0</v>
      </c>
      <c r="H30" s="239">
        <v>-231</v>
      </c>
    </row>
    <row r="31" spans="2:8" x14ac:dyDescent="0.35">
      <c r="C31" s="30" t="s">
        <v>353</v>
      </c>
      <c r="D31" s="239">
        <v>35316</v>
      </c>
      <c r="E31" s="239">
        <v>2907</v>
      </c>
      <c r="F31" s="239">
        <v>25925</v>
      </c>
      <c r="G31" s="239">
        <v>52</v>
      </c>
      <c r="H31" s="239">
        <v>64200</v>
      </c>
    </row>
    <row r="32" spans="2:8" x14ac:dyDescent="0.35">
      <c r="C32" s="30" t="s">
        <v>354</v>
      </c>
      <c r="D32" s="239">
        <v>-325872</v>
      </c>
      <c r="E32" s="239">
        <v>-26788</v>
      </c>
      <c r="F32" s="239">
        <v>-51857</v>
      </c>
      <c r="G32" s="239">
        <v>0</v>
      </c>
      <c r="H32" s="239">
        <v>-404517</v>
      </c>
    </row>
    <row r="33" spans="2:8" x14ac:dyDescent="0.35">
      <c r="C33" s="34"/>
      <c r="D33" s="234">
        <v>241258</v>
      </c>
      <c r="E33" s="234">
        <v>29493</v>
      </c>
      <c r="F33" s="234">
        <v>104690</v>
      </c>
      <c r="G33" s="234">
        <v>291</v>
      </c>
      <c r="H33" s="234">
        <v>375733</v>
      </c>
    </row>
    <row r="34" spans="2:8" x14ac:dyDescent="0.35">
      <c r="C34" s="31">
        <v>2022</v>
      </c>
      <c r="D34" s="158"/>
      <c r="E34" s="158"/>
      <c r="F34" s="158"/>
      <c r="G34" s="158"/>
      <c r="H34" s="158"/>
    </row>
    <row r="35" spans="2:8" x14ac:dyDescent="0.35">
      <c r="C35" s="30" t="s">
        <v>70</v>
      </c>
      <c r="D35" s="158">
        <v>486259</v>
      </c>
      <c r="E35" s="158">
        <v>58907</v>
      </c>
      <c r="F35" s="158">
        <v>120965</v>
      </c>
      <c r="G35" s="158">
        <v>187</v>
      </c>
      <c r="H35" s="158">
        <v>666318</v>
      </c>
    </row>
    <row r="36" spans="2:8" x14ac:dyDescent="0.35">
      <c r="C36" s="30" t="s">
        <v>353</v>
      </c>
      <c r="D36" s="158">
        <v>47786</v>
      </c>
      <c r="E36" s="158">
        <v>3032</v>
      </c>
      <c r="F36" s="158">
        <v>17979</v>
      </c>
      <c r="G36" s="158">
        <v>52</v>
      </c>
      <c r="H36" s="158">
        <v>68848</v>
      </c>
    </row>
    <row r="37" spans="2:8" x14ac:dyDescent="0.35">
      <c r="C37" s="30" t="s">
        <v>355</v>
      </c>
      <c r="D37" s="158">
        <v>-3</v>
      </c>
      <c r="E37" s="158" t="s">
        <v>1002</v>
      </c>
      <c r="F37" s="158" t="s">
        <v>1002</v>
      </c>
      <c r="G37" s="158" t="s">
        <v>1002</v>
      </c>
      <c r="H37" s="158">
        <v>-3</v>
      </c>
    </row>
    <row r="38" spans="2:8" x14ac:dyDescent="0.35">
      <c r="C38" s="30" t="s">
        <v>344</v>
      </c>
      <c r="D38" s="158">
        <v>-1997</v>
      </c>
      <c r="E38" s="158" t="s">
        <v>1002</v>
      </c>
      <c r="F38" s="158" t="s">
        <v>1002</v>
      </c>
      <c r="G38" s="158" t="s">
        <v>1002</v>
      </c>
      <c r="H38" s="158">
        <v>-1997</v>
      </c>
    </row>
    <row r="39" spans="2:8" x14ac:dyDescent="0.35">
      <c r="C39" s="35" t="s">
        <v>113</v>
      </c>
      <c r="D39" s="159">
        <v>532045</v>
      </c>
      <c r="E39" s="159">
        <v>61939</v>
      </c>
      <c r="F39" s="159">
        <v>138944</v>
      </c>
      <c r="G39" s="159">
        <v>239</v>
      </c>
      <c r="H39" s="159">
        <v>733167</v>
      </c>
    </row>
    <row r="40" spans="2:8" ht="16" x14ac:dyDescent="0.4">
      <c r="B40" s="32" t="s">
        <v>356</v>
      </c>
      <c r="C40" s="33" t="s">
        <v>357</v>
      </c>
      <c r="D40" s="239"/>
      <c r="E40" s="239"/>
      <c r="F40" s="239"/>
      <c r="G40" s="239"/>
      <c r="H40" s="239"/>
    </row>
    <row r="41" spans="2:8" x14ac:dyDescent="0.35">
      <c r="C41" s="31">
        <v>2023</v>
      </c>
      <c r="D41" s="239"/>
      <c r="E41" s="239"/>
      <c r="F41" s="239"/>
      <c r="G41" s="239"/>
      <c r="H41" s="239"/>
    </row>
    <row r="42" spans="2:8" x14ac:dyDescent="0.35">
      <c r="C42" s="30" t="s">
        <v>359</v>
      </c>
      <c r="D42" s="240">
        <v>78614</v>
      </c>
      <c r="E42" s="240">
        <v>8902</v>
      </c>
      <c r="F42" s="240">
        <v>77879</v>
      </c>
      <c r="G42" s="240">
        <v>99</v>
      </c>
      <c r="H42" s="240">
        <v>165494</v>
      </c>
    </row>
    <row r="43" spans="2:8" x14ac:dyDescent="0.35">
      <c r="C43" s="35" t="s">
        <v>360</v>
      </c>
      <c r="D43" s="234">
        <v>108171</v>
      </c>
      <c r="E43" s="234">
        <v>3736</v>
      </c>
      <c r="F43" s="234">
        <v>61815</v>
      </c>
      <c r="G43" s="234">
        <v>48</v>
      </c>
      <c r="H43" s="234">
        <v>173767</v>
      </c>
    </row>
    <row r="44" spans="2:8" x14ac:dyDescent="0.35">
      <c r="C44" s="31">
        <v>2022</v>
      </c>
      <c r="D44" s="158"/>
      <c r="E44" s="158"/>
      <c r="F44" s="158"/>
      <c r="G44" s="158"/>
      <c r="H44" s="158"/>
    </row>
    <row r="45" spans="2:8" x14ac:dyDescent="0.35">
      <c r="C45" s="30" t="s">
        <v>361</v>
      </c>
      <c r="D45" s="158">
        <v>90774</v>
      </c>
      <c r="E45" s="158">
        <v>9087</v>
      </c>
      <c r="F45" s="158">
        <v>75834</v>
      </c>
      <c r="G45" s="158">
        <v>151</v>
      </c>
      <c r="H45" s="158">
        <v>175845</v>
      </c>
    </row>
    <row r="46" spans="2:8" ht="15" thickBot="1" x14ac:dyDescent="0.4">
      <c r="C46" s="36" t="s">
        <v>358</v>
      </c>
      <c r="D46" s="160">
        <v>78614</v>
      </c>
      <c r="E46" s="160">
        <v>8902</v>
      </c>
      <c r="F46" s="160">
        <v>77879</v>
      </c>
      <c r="G46" s="160">
        <v>99</v>
      </c>
      <c r="H46" s="160">
        <v>165494</v>
      </c>
    </row>
    <row r="47" spans="2:8" ht="15" thickTop="1" x14ac:dyDescent="0.35"/>
  </sheetData>
  <mergeCells count="1">
    <mergeCell ref="D7:H7"/>
  </mergeCells>
  <pageMargins left="0.7" right="0.7" top="0.75" bottom="0.75" header="0.3" footer="0.3"/>
  <drawing r:id="rId1"/>
</worksheet>
</file>

<file path=xl/worksheets/sheet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2E85A2A-7453-43B1-8659-815B1106E127}">
  <dimension ref="B7:I45"/>
  <sheetViews>
    <sheetView showGridLines="0" zoomScale="80" zoomScaleNormal="80" workbookViewId="0">
      <selection activeCell="E40" sqref="E40:H40"/>
    </sheetView>
  </sheetViews>
  <sheetFormatPr defaultRowHeight="14.5" x14ac:dyDescent="0.35"/>
  <cols>
    <col min="3" max="3" width="64.1796875" customWidth="1"/>
    <col min="4" max="4" width="11.26953125" customWidth="1"/>
    <col min="5" max="5" width="14.81640625" customWidth="1"/>
    <col min="6" max="6" width="16.54296875" customWidth="1"/>
    <col min="7" max="7" width="14.7265625" customWidth="1"/>
    <col min="8" max="8" width="12.453125" customWidth="1"/>
    <col min="9" max="9" width="14.453125" customWidth="1"/>
  </cols>
  <sheetData>
    <row r="7" spans="2:9" ht="15" thickBot="1" x14ac:dyDescent="0.4">
      <c r="E7" s="297" t="s">
        <v>4</v>
      </c>
      <c r="F7" s="297"/>
      <c r="G7" s="297"/>
      <c r="H7" s="297"/>
      <c r="I7" s="297"/>
    </row>
    <row r="8" spans="2:9" x14ac:dyDescent="0.35">
      <c r="E8" s="11" t="s">
        <v>362</v>
      </c>
      <c r="F8" s="11" t="s">
        <v>364</v>
      </c>
      <c r="G8" s="11" t="s">
        <v>365</v>
      </c>
      <c r="H8" s="11"/>
      <c r="I8" s="11" t="s">
        <v>370</v>
      </c>
    </row>
    <row r="9" spans="2:9" x14ac:dyDescent="0.35">
      <c r="E9" s="11" t="s">
        <v>363</v>
      </c>
      <c r="F9" s="11" t="s">
        <v>367</v>
      </c>
      <c r="G9" s="11" t="s">
        <v>368</v>
      </c>
      <c r="H9" s="11" t="s">
        <v>369</v>
      </c>
      <c r="I9" s="11" t="s">
        <v>366</v>
      </c>
    </row>
    <row r="10" spans="2:9" ht="15" thickBot="1" x14ac:dyDescent="0.4">
      <c r="C10" s="4"/>
      <c r="D10" s="16" t="s">
        <v>0</v>
      </c>
      <c r="E10" s="12" t="s">
        <v>1</v>
      </c>
      <c r="F10" s="12" t="s">
        <v>1</v>
      </c>
      <c r="G10" s="12" t="s">
        <v>1</v>
      </c>
      <c r="H10" s="12" t="s">
        <v>1</v>
      </c>
      <c r="I10" s="12" t="s">
        <v>1</v>
      </c>
    </row>
    <row r="11" spans="2:9" ht="16.5" thickTop="1" x14ac:dyDescent="0.4">
      <c r="B11" s="24" t="s">
        <v>341</v>
      </c>
      <c r="C11" s="22" t="s">
        <v>371</v>
      </c>
      <c r="D11" s="110"/>
      <c r="E11" s="49"/>
      <c r="F11" s="49"/>
      <c r="G11" s="49"/>
      <c r="H11" s="49"/>
      <c r="I11" s="49"/>
    </row>
    <row r="12" spans="2:9" ht="16" x14ac:dyDescent="0.4">
      <c r="B12" s="32" t="s">
        <v>372</v>
      </c>
      <c r="C12" s="33" t="s">
        <v>343</v>
      </c>
      <c r="D12" s="111"/>
      <c r="E12" s="49"/>
      <c r="F12" s="49"/>
      <c r="G12" s="49"/>
      <c r="H12" s="49"/>
      <c r="I12" s="49"/>
    </row>
    <row r="13" spans="2:9" x14ac:dyDescent="0.35">
      <c r="C13" s="31">
        <v>2023</v>
      </c>
      <c r="D13" s="54"/>
      <c r="E13" s="210"/>
      <c r="F13" s="210"/>
      <c r="G13" s="210"/>
      <c r="H13" s="210"/>
      <c r="I13" s="210"/>
    </row>
    <row r="14" spans="2:9" x14ac:dyDescent="0.35">
      <c r="C14" s="30" t="s">
        <v>345</v>
      </c>
      <c r="D14" s="2"/>
      <c r="E14" s="210">
        <v>606119</v>
      </c>
      <c r="F14" s="210">
        <v>69881</v>
      </c>
      <c r="G14" s="210">
        <v>216579</v>
      </c>
      <c r="H14" s="210">
        <v>338</v>
      </c>
      <c r="I14" s="210">
        <v>892918</v>
      </c>
    </row>
    <row r="15" spans="2:9" x14ac:dyDescent="0.35">
      <c r="C15" s="30" t="s">
        <v>346</v>
      </c>
      <c r="D15" s="2"/>
      <c r="E15" s="210">
        <v>61437</v>
      </c>
      <c r="F15" s="210">
        <v>0</v>
      </c>
      <c r="G15" s="210">
        <v>13265</v>
      </c>
      <c r="H15" s="210">
        <v>0</v>
      </c>
      <c r="I15" s="210">
        <v>74702</v>
      </c>
    </row>
    <row r="16" spans="2:9" x14ac:dyDescent="0.35">
      <c r="C16" s="30" t="s">
        <v>347</v>
      </c>
      <c r="D16" s="2"/>
      <c r="E16" s="210">
        <v>0</v>
      </c>
      <c r="F16" s="210">
        <v>-9132</v>
      </c>
      <c r="G16" s="210">
        <v>-9759</v>
      </c>
      <c r="H16" s="210">
        <v>0</v>
      </c>
      <c r="I16" s="210">
        <v>-18891</v>
      </c>
    </row>
    <row r="17" spans="2:9" x14ac:dyDescent="0.35">
      <c r="C17" s="30" t="s">
        <v>348</v>
      </c>
      <c r="D17" s="2"/>
      <c r="E17" s="210">
        <v>-245</v>
      </c>
      <c r="F17" s="210">
        <v>0</v>
      </c>
      <c r="G17" s="210">
        <v>0</v>
      </c>
      <c r="H17" s="210">
        <v>0</v>
      </c>
      <c r="I17" s="210">
        <v>-245</v>
      </c>
    </row>
    <row r="18" spans="2:9" x14ac:dyDescent="0.35">
      <c r="C18" s="30" t="s">
        <v>375</v>
      </c>
      <c r="D18" s="2"/>
      <c r="E18" s="210">
        <v>-325872</v>
      </c>
      <c r="F18" s="210">
        <v>-26788</v>
      </c>
      <c r="G18" s="210">
        <v>-51857</v>
      </c>
      <c r="H18" s="210">
        <v>0</v>
      </c>
      <c r="I18" s="210">
        <v>-404517</v>
      </c>
    </row>
    <row r="19" spans="2:9" x14ac:dyDescent="0.35">
      <c r="C19" s="35" t="s">
        <v>103</v>
      </c>
      <c r="D19" s="86"/>
      <c r="E19" s="211">
        <v>341440</v>
      </c>
      <c r="F19" s="211">
        <v>33961</v>
      </c>
      <c r="G19" s="211">
        <v>168229</v>
      </c>
      <c r="H19" s="211">
        <v>338</v>
      </c>
      <c r="I19" s="211">
        <v>543967</v>
      </c>
    </row>
    <row r="20" spans="2:9" x14ac:dyDescent="0.35">
      <c r="C20" s="31">
        <v>2022</v>
      </c>
      <c r="D20" s="54"/>
      <c r="E20" s="127"/>
      <c r="F20" s="127"/>
      <c r="G20" s="127"/>
      <c r="H20" s="127"/>
      <c r="I20" s="127"/>
    </row>
    <row r="21" spans="2:9" x14ac:dyDescent="0.35">
      <c r="C21" s="30" t="s">
        <v>70</v>
      </c>
      <c r="D21" s="2"/>
      <c r="E21" s="127">
        <v>572832</v>
      </c>
      <c r="F21" s="127">
        <v>67034</v>
      </c>
      <c r="G21" s="127">
        <v>196555</v>
      </c>
      <c r="H21" s="127">
        <v>338</v>
      </c>
      <c r="I21" s="127">
        <v>836759</v>
      </c>
    </row>
    <row r="22" spans="2:9" x14ac:dyDescent="0.35">
      <c r="C22" s="30" t="s">
        <v>349</v>
      </c>
      <c r="D22" s="2"/>
      <c r="E22" s="127">
        <v>35284</v>
      </c>
      <c r="F22" s="127">
        <v>2847</v>
      </c>
      <c r="G22" s="127">
        <v>20024</v>
      </c>
      <c r="H22" s="127" t="s">
        <v>1002</v>
      </c>
      <c r="I22" s="127">
        <v>58155</v>
      </c>
    </row>
    <row r="23" spans="2:9" x14ac:dyDescent="0.35">
      <c r="C23" s="30" t="s">
        <v>344</v>
      </c>
      <c r="D23" s="2"/>
      <c r="E23" s="127">
        <v>-1997</v>
      </c>
      <c r="F23" s="127" t="s">
        <v>1002</v>
      </c>
      <c r="G23" s="127" t="s">
        <v>1002</v>
      </c>
      <c r="H23" s="127" t="s">
        <v>1002</v>
      </c>
      <c r="I23" s="127">
        <v>-1997</v>
      </c>
    </row>
    <row r="24" spans="2:9" x14ac:dyDescent="0.35">
      <c r="C24" s="10" t="s">
        <v>113</v>
      </c>
      <c r="D24" s="86"/>
      <c r="E24" s="129">
        <v>606119</v>
      </c>
      <c r="F24" s="129">
        <v>69881</v>
      </c>
      <c r="G24" s="129">
        <v>216579</v>
      </c>
      <c r="H24" s="129">
        <v>338</v>
      </c>
      <c r="I24" s="129">
        <v>892917</v>
      </c>
    </row>
    <row r="25" spans="2:9" ht="16" x14ac:dyDescent="0.4">
      <c r="B25" s="32" t="s">
        <v>373</v>
      </c>
      <c r="C25" s="33" t="s">
        <v>351</v>
      </c>
      <c r="D25" s="111"/>
      <c r="E25" s="210"/>
      <c r="F25" s="210"/>
      <c r="G25" s="210"/>
      <c r="H25" s="210"/>
      <c r="I25" s="210"/>
    </row>
    <row r="26" spans="2:9" x14ac:dyDescent="0.35">
      <c r="C26" s="31">
        <v>2023</v>
      </c>
      <c r="D26" s="54"/>
      <c r="E26" s="210"/>
      <c r="F26" s="210"/>
      <c r="G26" s="210"/>
      <c r="H26" s="210"/>
      <c r="I26" s="210"/>
    </row>
    <row r="27" spans="2:9" x14ac:dyDescent="0.35">
      <c r="C27" s="30" t="s">
        <v>352</v>
      </c>
      <c r="D27" s="2"/>
      <c r="E27" s="210">
        <v>529003</v>
      </c>
      <c r="F27" s="210">
        <v>61029</v>
      </c>
      <c r="G27" s="210">
        <v>138838</v>
      </c>
      <c r="H27" s="210">
        <v>239</v>
      </c>
      <c r="I27" s="210">
        <v>729110</v>
      </c>
    </row>
    <row r="28" spans="2:9" x14ac:dyDescent="0.35">
      <c r="C28" s="30" t="s">
        <v>376</v>
      </c>
      <c r="D28" s="2">
        <v>7.2</v>
      </c>
      <c r="E28" s="210">
        <v>33656</v>
      </c>
      <c r="F28" s="210">
        <v>2887</v>
      </c>
      <c r="G28" s="210">
        <v>25925</v>
      </c>
      <c r="H28" s="210">
        <v>52</v>
      </c>
      <c r="I28" s="210">
        <v>62520</v>
      </c>
    </row>
    <row r="29" spans="2:9" x14ac:dyDescent="0.35">
      <c r="C29" s="30" t="s">
        <v>347</v>
      </c>
      <c r="D29" s="2"/>
      <c r="E29" s="210">
        <v>0</v>
      </c>
      <c r="F29" s="210">
        <v>-6889</v>
      </c>
      <c r="G29" s="210">
        <v>-6543</v>
      </c>
      <c r="H29" s="210">
        <v>0</v>
      </c>
      <c r="I29" s="210">
        <v>-13432</v>
      </c>
    </row>
    <row r="30" spans="2:9" x14ac:dyDescent="0.35">
      <c r="C30" s="30" t="s">
        <v>348</v>
      </c>
      <c r="D30" s="2"/>
      <c r="E30" s="210">
        <v>-245</v>
      </c>
      <c r="F30" s="210">
        <v>0</v>
      </c>
      <c r="G30" s="210">
        <v>0</v>
      </c>
      <c r="H30" s="210">
        <v>0</v>
      </c>
      <c r="I30" s="210">
        <v>-245</v>
      </c>
    </row>
    <row r="31" spans="2:9" x14ac:dyDescent="0.35">
      <c r="C31" s="30" t="s">
        <v>377</v>
      </c>
      <c r="D31" s="2"/>
      <c r="E31" s="210">
        <v>-325872</v>
      </c>
      <c r="F31" s="210">
        <v>-26788</v>
      </c>
      <c r="G31" s="210">
        <v>-51857</v>
      </c>
      <c r="H31" s="210">
        <v>0</v>
      </c>
      <c r="I31" s="210">
        <v>-404517</v>
      </c>
    </row>
    <row r="32" spans="2:9" x14ac:dyDescent="0.35">
      <c r="C32" s="35" t="s">
        <v>103</v>
      </c>
      <c r="D32" s="59"/>
      <c r="E32" s="211">
        <v>236543</v>
      </c>
      <c r="F32" s="211">
        <v>30239</v>
      </c>
      <c r="G32" s="211">
        <v>106364</v>
      </c>
      <c r="H32" s="211">
        <v>291</v>
      </c>
      <c r="I32" s="211">
        <v>373437</v>
      </c>
    </row>
    <row r="33" spans="2:9" x14ac:dyDescent="0.35">
      <c r="C33" s="31">
        <v>2022</v>
      </c>
      <c r="D33" s="54"/>
      <c r="E33" s="127"/>
      <c r="F33" s="127"/>
      <c r="G33" s="127"/>
      <c r="H33" s="127"/>
      <c r="I33" s="127"/>
    </row>
    <row r="34" spans="2:9" x14ac:dyDescent="0.35">
      <c r="C34" s="30" t="s">
        <v>70</v>
      </c>
      <c r="D34" s="2"/>
      <c r="E34" s="127">
        <v>484691</v>
      </c>
      <c r="F34" s="127">
        <v>58361</v>
      </c>
      <c r="G34" s="127">
        <v>120864</v>
      </c>
      <c r="H34" s="127">
        <v>187</v>
      </c>
      <c r="I34" s="127">
        <v>664103</v>
      </c>
    </row>
    <row r="35" spans="2:9" x14ac:dyDescent="0.35">
      <c r="C35" s="30" t="s">
        <v>353</v>
      </c>
      <c r="D35" s="2">
        <v>7.2</v>
      </c>
      <c r="E35" s="127">
        <v>46309</v>
      </c>
      <c r="F35" s="127">
        <v>2668</v>
      </c>
      <c r="G35" s="127">
        <v>17974</v>
      </c>
      <c r="H35" s="127">
        <v>52</v>
      </c>
      <c r="I35" s="127">
        <v>67003</v>
      </c>
    </row>
    <row r="36" spans="2:9" x14ac:dyDescent="0.35">
      <c r="C36" s="30" t="s">
        <v>378</v>
      </c>
      <c r="D36" s="2"/>
      <c r="E36" s="127">
        <v>-1997</v>
      </c>
      <c r="F36" s="127" t="s">
        <v>1002</v>
      </c>
      <c r="G36" s="127" t="s">
        <v>1002</v>
      </c>
      <c r="H36" s="127" t="s">
        <v>1002</v>
      </c>
      <c r="I36" s="127">
        <v>-1997</v>
      </c>
    </row>
    <row r="37" spans="2:9" x14ac:dyDescent="0.35">
      <c r="C37" s="35" t="s">
        <v>113</v>
      </c>
      <c r="D37" s="86"/>
      <c r="E37" s="129">
        <v>529003</v>
      </c>
      <c r="F37" s="129">
        <v>61029</v>
      </c>
      <c r="G37" s="129">
        <v>138838</v>
      </c>
      <c r="H37" s="129">
        <v>239</v>
      </c>
      <c r="I37" s="129">
        <v>729109</v>
      </c>
    </row>
    <row r="38" spans="2:9" ht="16" x14ac:dyDescent="0.4">
      <c r="B38" s="32" t="s">
        <v>374</v>
      </c>
      <c r="C38" s="33" t="s">
        <v>357</v>
      </c>
      <c r="D38" s="111"/>
      <c r="E38" s="210"/>
      <c r="F38" s="210"/>
      <c r="G38" s="210"/>
      <c r="H38" s="210"/>
      <c r="I38" s="210"/>
    </row>
    <row r="39" spans="2:9" x14ac:dyDescent="0.35">
      <c r="C39" s="31">
        <v>2023</v>
      </c>
      <c r="D39" s="54"/>
      <c r="E39" s="210"/>
      <c r="F39" s="210"/>
      <c r="G39" s="210"/>
      <c r="H39" s="210"/>
      <c r="I39" s="210"/>
    </row>
    <row r="40" spans="2:9" x14ac:dyDescent="0.35">
      <c r="C40" s="30" t="s">
        <v>359</v>
      </c>
      <c r="D40" s="2"/>
      <c r="E40" s="227">
        <v>77116</v>
      </c>
      <c r="F40" s="227">
        <v>8852</v>
      </c>
      <c r="G40" s="227">
        <v>77741</v>
      </c>
      <c r="H40" s="227">
        <v>99</v>
      </c>
      <c r="I40" s="227">
        <v>163807</v>
      </c>
    </row>
    <row r="41" spans="2:9" x14ac:dyDescent="0.35">
      <c r="C41" s="35" t="s">
        <v>360</v>
      </c>
      <c r="D41" s="86"/>
      <c r="E41" s="211">
        <v>104891</v>
      </c>
      <c r="F41" s="211">
        <v>3722</v>
      </c>
      <c r="G41" s="211">
        <v>61865</v>
      </c>
      <c r="H41" s="211">
        <v>47</v>
      </c>
      <c r="I41" s="211">
        <v>170530</v>
      </c>
    </row>
    <row r="42" spans="2:9" x14ac:dyDescent="0.35">
      <c r="C42" s="31">
        <v>2022</v>
      </c>
      <c r="D42" s="54"/>
      <c r="E42" s="127"/>
      <c r="F42" s="127"/>
      <c r="G42" s="127"/>
      <c r="H42" s="127"/>
      <c r="I42" s="127"/>
    </row>
    <row r="43" spans="2:9" x14ac:dyDescent="0.35">
      <c r="C43" s="30" t="s">
        <v>361</v>
      </c>
      <c r="D43" s="2"/>
      <c r="E43" s="127">
        <v>88141</v>
      </c>
      <c r="F43" s="127">
        <v>8673</v>
      </c>
      <c r="G43" s="127">
        <v>75691</v>
      </c>
      <c r="H43" s="127">
        <v>151</v>
      </c>
      <c r="I43" s="127">
        <v>172657</v>
      </c>
    </row>
    <row r="44" spans="2:9" ht="15" thickBot="1" x14ac:dyDescent="0.4">
      <c r="C44" s="36" t="s">
        <v>358</v>
      </c>
      <c r="D44" s="112"/>
      <c r="E44" s="141">
        <v>77116</v>
      </c>
      <c r="F44" s="141">
        <v>8852</v>
      </c>
      <c r="G44" s="141">
        <v>77741</v>
      </c>
      <c r="H44" s="141">
        <v>99</v>
      </c>
      <c r="I44" s="141">
        <v>163807</v>
      </c>
    </row>
    <row r="45" spans="2:9" ht="15" thickTop="1" x14ac:dyDescent="0.35"/>
  </sheetData>
  <mergeCells count="1">
    <mergeCell ref="E7:I7"/>
  </mergeCells>
  <pageMargins left="0.7" right="0.7" top="0.75" bottom="0.75" header="0.3" footer="0.3"/>
  <drawing r:id="rId1"/>
</worksheet>
</file>

<file path=xl/worksheets/sheet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00680D3-3A82-494D-8ED3-FA19AEE0E9C8}">
  <dimension ref="B8:J47"/>
  <sheetViews>
    <sheetView showGridLines="0" zoomScale="80" zoomScaleNormal="80" workbookViewId="0">
      <selection activeCell="E29" sqref="E29:I32"/>
    </sheetView>
  </sheetViews>
  <sheetFormatPr defaultRowHeight="14.5" x14ac:dyDescent="0.35"/>
  <cols>
    <col min="3" max="3" width="64.1796875" customWidth="1"/>
    <col min="4" max="4" width="11.26953125" style="3" customWidth="1"/>
    <col min="5" max="5" width="14.81640625" customWidth="1"/>
    <col min="6" max="6" width="16.54296875" customWidth="1"/>
    <col min="7" max="7" width="14.7265625" customWidth="1"/>
    <col min="8" max="8" width="12.453125" customWidth="1"/>
    <col min="9" max="9" width="14.453125" customWidth="1"/>
    <col min="10" max="10" width="17.26953125" customWidth="1"/>
  </cols>
  <sheetData>
    <row r="8" spans="2:10" ht="15" thickBot="1" x14ac:dyDescent="0.4">
      <c r="E8" s="297" t="s">
        <v>3</v>
      </c>
      <c r="F8" s="297"/>
      <c r="G8" s="297"/>
      <c r="H8" s="297"/>
      <c r="I8" s="297"/>
      <c r="J8" s="297"/>
    </row>
    <row r="9" spans="2:10" x14ac:dyDescent="0.35">
      <c r="E9" s="11"/>
      <c r="F9" s="11" t="s">
        <v>381</v>
      </c>
      <c r="G9" s="11" t="s">
        <v>382</v>
      </c>
      <c r="H9" s="11" t="s">
        <v>362</v>
      </c>
      <c r="I9" s="11" t="s">
        <v>386</v>
      </c>
      <c r="J9" s="11" t="s">
        <v>370</v>
      </c>
    </row>
    <row r="10" spans="2:10" x14ac:dyDescent="0.35">
      <c r="E10" s="11" t="s">
        <v>379</v>
      </c>
      <c r="F10" s="11" t="s">
        <v>380</v>
      </c>
      <c r="G10" s="11" t="s">
        <v>383</v>
      </c>
      <c r="H10" s="11" t="s">
        <v>384</v>
      </c>
      <c r="I10" s="11" t="s">
        <v>387</v>
      </c>
      <c r="J10" s="11" t="s">
        <v>385</v>
      </c>
    </row>
    <row r="11" spans="2:10" ht="15" thickBot="1" x14ac:dyDescent="0.4">
      <c r="C11" s="4"/>
      <c r="D11" s="16" t="s">
        <v>0</v>
      </c>
      <c r="E11" s="12" t="s">
        <v>1</v>
      </c>
      <c r="F11" s="12" t="s">
        <v>1</v>
      </c>
      <c r="G11" s="12" t="s">
        <v>1</v>
      </c>
      <c r="H11" s="12" t="s">
        <v>1</v>
      </c>
      <c r="I11" s="12"/>
      <c r="J11" s="12" t="s">
        <v>1</v>
      </c>
    </row>
    <row r="12" spans="2:10" ht="16.5" thickTop="1" x14ac:dyDescent="0.4">
      <c r="B12" s="24" t="s">
        <v>389</v>
      </c>
      <c r="C12" s="22" t="s">
        <v>388</v>
      </c>
      <c r="D12" s="37"/>
      <c r="E12" s="227"/>
      <c r="F12" s="227"/>
      <c r="G12" s="227"/>
      <c r="H12" s="227"/>
      <c r="I12" s="227"/>
      <c r="J12" s="227"/>
    </row>
    <row r="13" spans="2:10" ht="16" x14ac:dyDescent="0.4">
      <c r="B13" s="32" t="s">
        <v>390</v>
      </c>
      <c r="C13" s="33" t="s">
        <v>343</v>
      </c>
      <c r="D13" s="38"/>
      <c r="E13" s="227"/>
      <c r="F13" s="227"/>
      <c r="G13" s="227"/>
      <c r="H13" s="227"/>
      <c r="I13" s="227"/>
      <c r="J13" s="227"/>
    </row>
    <row r="14" spans="2:10" x14ac:dyDescent="0.35">
      <c r="C14" s="31">
        <v>2023</v>
      </c>
      <c r="D14" s="39"/>
      <c r="E14" s="227"/>
      <c r="F14" s="227"/>
      <c r="G14" s="227"/>
      <c r="H14" s="227"/>
      <c r="I14" s="227"/>
      <c r="J14" s="227"/>
    </row>
    <row r="15" spans="2:10" x14ac:dyDescent="0.35">
      <c r="C15" s="30" t="s">
        <v>345</v>
      </c>
      <c r="E15" s="210">
        <v>215504</v>
      </c>
      <c r="F15" s="210">
        <v>2217</v>
      </c>
      <c r="G15" s="210">
        <v>133828</v>
      </c>
      <c r="H15" s="210">
        <v>1306741</v>
      </c>
      <c r="I15" s="210">
        <v>50818</v>
      </c>
      <c r="J15" s="210">
        <v>1709108</v>
      </c>
    </row>
    <row r="16" spans="2:10" x14ac:dyDescent="0.35">
      <c r="C16" s="30" t="s">
        <v>346</v>
      </c>
      <c r="E16" s="210">
        <v>0</v>
      </c>
      <c r="F16" s="210">
        <v>0</v>
      </c>
      <c r="G16" s="210">
        <v>0</v>
      </c>
      <c r="H16" s="210">
        <v>37824</v>
      </c>
      <c r="I16" s="210">
        <v>51530</v>
      </c>
      <c r="J16" s="210">
        <v>89352</v>
      </c>
    </row>
    <row r="17" spans="2:10" x14ac:dyDescent="0.35">
      <c r="C17" s="30" t="s">
        <v>392</v>
      </c>
      <c r="E17" s="210">
        <v>0</v>
      </c>
      <c r="F17" s="210">
        <v>0</v>
      </c>
      <c r="G17" s="210">
        <v>0</v>
      </c>
      <c r="H17" s="210">
        <v>40342</v>
      </c>
      <c r="I17" s="210">
        <v>-40342</v>
      </c>
      <c r="J17" s="210">
        <v>0</v>
      </c>
    </row>
    <row r="18" spans="2:10" x14ac:dyDescent="0.35">
      <c r="C18" s="30" t="s">
        <v>393</v>
      </c>
      <c r="E18" s="210">
        <v>0</v>
      </c>
      <c r="F18" s="210">
        <v>0</v>
      </c>
      <c r="G18" s="210">
        <v>0</v>
      </c>
      <c r="H18" s="210">
        <v>-529</v>
      </c>
      <c r="I18" s="210">
        <v>-5657</v>
      </c>
      <c r="J18" s="210">
        <v>-6186</v>
      </c>
    </row>
    <row r="19" spans="2:10" x14ac:dyDescent="0.35">
      <c r="C19" s="30" t="s">
        <v>344</v>
      </c>
      <c r="E19" s="210">
        <v>0</v>
      </c>
      <c r="F19" s="210">
        <v>0</v>
      </c>
      <c r="G19" s="210">
        <v>0</v>
      </c>
      <c r="H19" s="210">
        <v>-113806</v>
      </c>
      <c r="I19" s="210">
        <v>0</v>
      </c>
      <c r="J19" s="210">
        <v>-113806</v>
      </c>
    </row>
    <row r="20" spans="2:10" x14ac:dyDescent="0.35">
      <c r="C20" s="35" t="s">
        <v>103</v>
      </c>
      <c r="D20" s="40"/>
      <c r="E20" s="211">
        <v>215504</v>
      </c>
      <c r="F20" s="211">
        <v>2217</v>
      </c>
      <c r="G20" s="211">
        <v>133828</v>
      </c>
      <c r="H20" s="211">
        <v>1270572</v>
      </c>
      <c r="I20" s="211">
        <v>56349</v>
      </c>
      <c r="J20" s="211">
        <v>1678470</v>
      </c>
    </row>
    <row r="21" spans="2:10" x14ac:dyDescent="0.35">
      <c r="C21" s="31">
        <v>2022</v>
      </c>
      <c r="D21" s="39"/>
      <c r="E21" s="127"/>
      <c r="F21" s="127"/>
      <c r="G21" s="127"/>
      <c r="H21" s="127"/>
      <c r="I21" s="127"/>
      <c r="J21" s="127"/>
    </row>
    <row r="22" spans="2:10" x14ac:dyDescent="0.35">
      <c r="C22" s="30" t="s">
        <v>70</v>
      </c>
      <c r="E22" s="127">
        <v>215504</v>
      </c>
      <c r="F22" s="127">
        <v>2217</v>
      </c>
      <c r="G22" s="127">
        <v>133828</v>
      </c>
      <c r="H22" s="127">
        <v>1195808</v>
      </c>
      <c r="I22" s="127">
        <v>31393</v>
      </c>
      <c r="J22" s="127">
        <v>1578750</v>
      </c>
    </row>
    <row r="23" spans="2:10" x14ac:dyDescent="0.35">
      <c r="C23" s="30" t="s">
        <v>349</v>
      </c>
      <c r="E23" s="127" t="s">
        <v>1002</v>
      </c>
      <c r="F23" s="127" t="s">
        <v>1002</v>
      </c>
      <c r="G23" s="127" t="s">
        <v>1002</v>
      </c>
      <c r="H23" s="127">
        <v>72328</v>
      </c>
      <c r="I23" s="127">
        <v>67661</v>
      </c>
      <c r="J23" s="127">
        <v>139989</v>
      </c>
    </row>
    <row r="24" spans="2:10" x14ac:dyDescent="0.35">
      <c r="C24" s="30" t="s">
        <v>344</v>
      </c>
      <c r="E24" s="127" t="s">
        <v>1002</v>
      </c>
      <c r="F24" s="127" t="s">
        <v>1002</v>
      </c>
      <c r="G24" s="127" t="s">
        <v>1002</v>
      </c>
      <c r="H24" s="127">
        <v>-9631</v>
      </c>
      <c r="I24" s="127" t="s">
        <v>1002</v>
      </c>
      <c r="J24" s="127">
        <v>-9631</v>
      </c>
    </row>
    <row r="25" spans="2:10" x14ac:dyDescent="0.35">
      <c r="C25" s="30" t="s">
        <v>392</v>
      </c>
      <c r="E25" s="127" t="s">
        <v>1002</v>
      </c>
      <c r="F25" s="127" t="s">
        <v>1002</v>
      </c>
      <c r="G25" s="127" t="s">
        <v>1002</v>
      </c>
      <c r="H25" s="127">
        <v>48236</v>
      </c>
      <c r="I25" s="127">
        <v>-48236</v>
      </c>
      <c r="J25" s="127" t="s">
        <v>1002</v>
      </c>
    </row>
    <row r="26" spans="2:10" x14ac:dyDescent="0.35">
      <c r="C26" s="10" t="s">
        <v>113</v>
      </c>
      <c r="D26" s="40"/>
      <c r="E26" s="129">
        <v>215504</v>
      </c>
      <c r="F26" s="129">
        <v>2217</v>
      </c>
      <c r="G26" s="129">
        <v>133828</v>
      </c>
      <c r="H26" s="129">
        <v>1306741</v>
      </c>
      <c r="I26" s="129">
        <v>50818</v>
      </c>
      <c r="J26" s="129">
        <v>1709108</v>
      </c>
    </row>
    <row r="27" spans="2:10" ht="16" x14ac:dyDescent="0.4">
      <c r="B27" s="32" t="s">
        <v>391</v>
      </c>
      <c r="C27" s="33" t="s">
        <v>394</v>
      </c>
      <c r="D27" s="38"/>
      <c r="E27" s="210"/>
      <c r="F27" s="210"/>
      <c r="G27" s="210"/>
      <c r="H27" s="210"/>
      <c r="I27" s="210"/>
      <c r="J27" s="210"/>
    </row>
    <row r="28" spans="2:10" x14ac:dyDescent="0.35">
      <c r="C28" s="31">
        <v>2023</v>
      </c>
      <c r="D28" s="39"/>
      <c r="E28" s="210"/>
      <c r="F28" s="210"/>
      <c r="G28" s="210"/>
      <c r="H28" s="210"/>
      <c r="I28" s="210"/>
      <c r="J28" s="210"/>
    </row>
    <row r="29" spans="2:10" x14ac:dyDescent="0.35">
      <c r="C29" s="30" t="s">
        <v>352</v>
      </c>
      <c r="E29" s="210">
        <v>0</v>
      </c>
      <c r="F29" s="210">
        <v>1753</v>
      </c>
      <c r="G29" s="210">
        <v>19331</v>
      </c>
      <c r="H29" s="210">
        <v>991824</v>
      </c>
      <c r="I29" s="210">
        <v>0</v>
      </c>
      <c r="J29" s="210">
        <v>1012908</v>
      </c>
    </row>
    <row r="30" spans="2:10" x14ac:dyDescent="0.35">
      <c r="C30" s="30" t="s">
        <v>395</v>
      </c>
      <c r="D30" s="3">
        <v>15.2</v>
      </c>
      <c r="E30" s="210">
        <v>0</v>
      </c>
      <c r="F30" s="210">
        <v>464</v>
      </c>
      <c r="G30" s="210">
        <v>8922</v>
      </c>
      <c r="H30" s="210">
        <v>95480</v>
      </c>
      <c r="I30" s="210">
        <v>0</v>
      </c>
      <c r="J30" s="210">
        <v>104866</v>
      </c>
    </row>
    <row r="31" spans="2:10" x14ac:dyDescent="0.35">
      <c r="C31" s="30" t="s">
        <v>396</v>
      </c>
      <c r="E31" s="210">
        <v>0</v>
      </c>
      <c r="F31" s="210">
        <v>0</v>
      </c>
      <c r="G31" s="210">
        <v>0</v>
      </c>
      <c r="H31" s="210">
        <v>-362</v>
      </c>
      <c r="I31" s="210">
        <v>0</v>
      </c>
      <c r="J31" s="210">
        <v>-362</v>
      </c>
    </row>
    <row r="32" spans="2:10" x14ac:dyDescent="0.35">
      <c r="C32" s="30" t="s">
        <v>354</v>
      </c>
      <c r="E32" s="210">
        <v>0</v>
      </c>
      <c r="F32" s="210">
        <v>0</v>
      </c>
      <c r="G32" s="210">
        <v>0</v>
      </c>
      <c r="H32" s="210">
        <v>-113806</v>
      </c>
      <c r="I32" s="210">
        <v>0</v>
      </c>
      <c r="J32" s="210">
        <v>-113806</v>
      </c>
    </row>
    <row r="33" spans="2:10" x14ac:dyDescent="0.35">
      <c r="C33" s="35" t="s">
        <v>103</v>
      </c>
      <c r="D33" s="41"/>
      <c r="E33" s="211">
        <v>0</v>
      </c>
      <c r="F33" s="211">
        <v>2217</v>
      </c>
      <c r="G33" s="211">
        <v>28253</v>
      </c>
      <c r="H33" s="211">
        <v>973137</v>
      </c>
      <c r="I33" s="211">
        <v>0</v>
      </c>
      <c r="J33" s="211">
        <v>1003606</v>
      </c>
    </row>
    <row r="34" spans="2:10" x14ac:dyDescent="0.35">
      <c r="C34" s="31">
        <v>2022</v>
      </c>
      <c r="D34" s="39"/>
      <c r="E34" s="127"/>
      <c r="F34" s="127"/>
      <c r="G34" s="127"/>
      <c r="H34" s="127"/>
      <c r="I34" s="127"/>
      <c r="J34" s="127"/>
    </row>
    <row r="35" spans="2:10" x14ac:dyDescent="0.35">
      <c r="C35" s="30" t="s">
        <v>70</v>
      </c>
      <c r="E35" s="127" t="s">
        <v>1002</v>
      </c>
      <c r="F35" s="127">
        <v>1753</v>
      </c>
      <c r="G35" s="127">
        <v>10409</v>
      </c>
      <c r="H35" s="127">
        <v>840081</v>
      </c>
      <c r="I35" s="127" t="s">
        <v>1002</v>
      </c>
      <c r="J35" s="127">
        <v>852243</v>
      </c>
    </row>
    <row r="36" spans="2:10" x14ac:dyDescent="0.35">
      <c r="C36" s="30" t="s">
        <v>395</v>
      </c>
      <c r="E36" s="127" t="s">
        <v>1002</v>
      </c>
      <c r="F36" s="127" t="s">
        <v>1002</v>
      </c>
      <c r="G36" s="127">
        <v>8922</v>
      </c>
      <c r="H36" s="127">
        <v>155978</v>
      </c>
      <c r="I36" s="127" t="s">
        <v>1002</v>
      </c>
      <c r="J36" s="127">
        <v>164900</v>
      </c>
    </row>
    <row r="37" spans="2:10" x14ac:dyDescent="0.35">
      <c r="C37" s="30" t="s">
        <v>396</v>
      </c>
      <c r="E37" s="127" t="s">
        <v>1002</v>
      </c>
      <c r="F37" s="127" t="s">
        <v>1002</v>
      </c>
      <c r="G37" s="127" t="s">
        <v>1002</v>
      </c>
      <c r="H37" s="127">
        <v>5396</v>
      </c>
      <c r="I37" s="127" t="s">
        <v>1002</v>
      </c>
      <c r="J37" s="127">
        <v>5396</v>
      </c>
    </row>
    <row r="38" spans="2:10" x14ac:dyDescent="0.35">
      <c r="C38" s="30" t="s">
        <v>354</v>
      </c>
      <c r="E38" s="127" t="s">
        <v>1002</v>
      </c>
      <c r="F38" s="127" t="s">
        <v>1002</v>
      </c>
      <c r="G38" s="127" t="s">
        <v>1002</v>
      </c>
      <c r="H38" s="127">
        <v>-9631</v>
      </c>
      <c r="I38" s="127" t="s">
        <v>1002</v>
      </c>
      <c r="J38" s="127">
        <v>-9631</v>
      </c>
    </row>
    <row r="39" spans="2:10" x14ac:dyDescent="0.35">
      <c r="C39" s="35" t="s">
        <v>113</v>
      </c>
      <c r="D39" s="40"/>
      <c r="E39" s="129" t="s">
        <v>1002</v>
      </c>
      <c r="F39" s="129">
        <v>1753</v>
      </c>
      <c r="G39" s="129">
        <v>19331</v>
      </c>
      <c r="H39" s="129">
        <v>991824</v>
      </c>
      <c r="I39" s="129" t="s">
        <v>1002</v>
      </c>
      <c r="J39" s="129">
        <v>1012908</v>
      </c>
    </row>
    <row r="40" spans="2:10" ht="16" x14ac:dyDescent="0.4">
      <c r="B40" s="32" t="s">
        <v>397</v>
      </c>
      <c r="C40" s="33" t="s">
        <v>398</v>
      </c>
      <c r="D40" s="38"/>
      <c r="E40" s="227"/>
      <c r="F40" s="227"/>
      <c r="G40" s="227"/>
      <c r="H40" s="227"/>
      <c r="I40" s="227"/>
      <c r="J40" s="227"/>
    </row>
    <row r="41" spans="2:10" x14ac:dyDescent="0.35">
      <c r="C41" s="31">
        <v>2023</v>
      </c>
      <c r="D41" s="39"/>
      <c r="E41" s="227"/>
      <c r="F41" s="227"/>
      <c r="G41" s="227"/>
      <c r="H41" s="227"/>
      <c r="I41" s="227"/>
      <c r="J41" s="227"/>
    </row>
    <row r="42" spans="2:10" x14ac:dyDescent="0.35">
      <c r="C42" s="30" t="s">
        <v>359</v>
      </c>
      <c r="E42" s="227">
        <v>215504</v>
      </c>
      <c r="F42" s="227">
        <v>464</v>
      </c>
      <c r="G42" s="227">
        <v>114497</v>
      </c>
      <c r="H42" s="227">
        <v>314917</v>
      </c>
      <c r="I42" s="227">
        <v>50818</v>
      </c>
      <c r="J42" s="227">
        <v>696200</v>
      </c>
    </row>
    <row r="43" spans="2:10" x14ac:dyDescent="0.35">
      <c r="C43" s="35" t="s">
        <v>360</v>
      </c>
      <c r="D43" s="40"/>
      <c r="E43" s="211">
        <v>215504</v>
      </c>
      <c r="F43" s="211">
        <v>0</v>
      </c>
      <c r="G43" s="211">
        <v>105575</v>
      </c>
      <c r="H43" s="211">
        <v>297435</v>
      </c>
      <c r="I43" s="211">
        <v>56349</v>
      </c>
      <c r="J43" s="211">
        <v>674863</v>
      </c>
    </row>
    <row r="44" spans="2:10" x14ac:dyDescent="0.35">
      <c r="C44" s="31">
        <v>2022</v>
      </c>
      <c r="D44" s="39"/>
      <c r="E44" s="127"/>
      <c r="F44" s="127"/>
      <c r="G44" s="127"/>
      <c r="H44" s="127"/>
      <c r="I44" s="127"/>
      <c r="J44" s="127"/>
    </row>
    <row r="45" spans="2:10" x14ac:dyDescent="0.35">
      <c r="C45" s="30" t="s">
        <v>361</v>
      </c>
      <c r="E45" s="127">
        <v>215504</v>
      </c>
      <c r="F45" s="127">
        <v>464</v>
      </c>
      <c r="G45" s="127">
        <v>123419</v>
      </c>
      <c r="H45" s="127">
        <v>355727</v>
      </c>
      <c r="I45" s="127">
        <v>31393</v>
      </c>
      <c r="J45" s="127">
        <v>726507</v>
      </c>
    </row>
    <row r="46" spans="2:10" ht="15" thickBot="1" x14ac:dyDescent="0.4">
      <c r="C46" s="36" t="s">
        <v>358</v>
      </c>
      <c r="D46" s="42"/>
      <c r="E46" s="141">
        <v>215504</v>
      </c>
      <c r="F46" s="141">
        <v>464</v>
      </c>
      <c r="G46" s="141">
        <v>114497</v>
      </c>
      <c r="H46" s="141">
        <v>314917</v>
      </c>
      <c r="I46" s="141">
        <v>50818</v>
      </c>
      <c r="J46" s="141">
        <v>696200</v>
      </c>
    </row>
    <row r="47" spans="2:10" ht="15" thickTop="1" x14ac:dyDescent="0.35"/>
  </sheetData>
  <mergeCells count="1">
    <mergeCell ref="E8:J8"/>
  </mergeCells>
  <phoneticPr fontId="2" type="noConversion"/>
  <pageMargins left="0.7" right="0.7" top="0.75" bottom="0.75" header="0.3" footer="0.3"/>
  <drawing r:id="rId1"/>
</worksheet>
</file>

<file path=xl/worksheets/sheet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A49F586-7463-4319-BCDB-FECE64988EBE}">
  <dimension ref="B3:H47"/>
  <sheetViews>
    <sheetView showGridLines="0" zoomScale="80" zoomScaleNormal="80" workbookViewId="0">
      <selection activeCell="D29" sqref="D29:G31"/>
    </sheetView>
  </sheetViews>
  <sheetFormatPr defaultRowHeight="14.5" x14ac:dyDescent="0.35"/>
  <cols>
    <col min="3" max="3" width="64.1796875" customWidth="1"/>
    <col min="4" max="4" width="14.81640625" customWidth="1"/>
    <col min="5" max="5" width="16.54296875" customWidth="1"/>
    <col min="6" max="6" width="15" customWidth="1"/>
    <col min="7" max="7" width="14.453125" customWidth="1"/>
    <col min="8" max="8" width="17.26953125" customWidth="1"/>
  </cols>
  <sheetData>
    <row r="3" spans="2:8" ht="34.5" customHeight="1" x14ac:dyDescent="0.35"/>
    <row r="7" spans="2:8" ht="15" thickBot="1" x14ac:dyDescent="0.4">
      <c r="D7" s="297" t="s">
        <v>4</v>
      </c>
      <c r="E7" s="297"/>
      <c r="F7" s="297"/>
      <c r="G7" s="297"/>
      <c r="H7" s="297"/>
    </row>
    <row r="8" spans="2:8" x14ac:dyDescent="0.35">
      <c r="D8" s="11"/>
      <c r="E8" s="11" t="s">
        <v>381</v>
      </c>
      <c r="F8" s="11" t="s">
        <v>362</v>
      </c>
      <c r="G8" s="11" t="s">
        <v>386</v>
      </c>
      <c r="H8" s="11" t="s">
        <v>370</v>
      </c>
    </row>
    <row r="9" spans="2:8" x14ac:dyDescent="0.35">
      <c r="D9" s="11" t="s">
        <v>379</v>
      </c>
      <c r="E9" s="11" t="s">
        <v>380</v>
      </c>
      <c r="F9" s="11" t="s">
        <v>384</v>
      </c>
      <c r="G9" s="11" t="s">
        <v>387</v>
      </c>
      <c r="H9" s="11" t="s">
        <v>385</v>
      </c>
    </row>
    <row r="10" spans="2:8" ht="15" thickBot="1" x14ac:dyDescent="0.4">
      <c r="C10" s="4"/>
      <c r="D10" s="12" t="s">
        <v>1</v>
      </c>
      <c r="E10" s="12" t="s">
        <v>1</v>
      </c>
      <c r="F10" s="12" t="s">
        <v>1</v>
      </c>
      <c r="G10" s="12"/>
      <c r="H10" s="12" t="s">
        <v>1</v>
      </c>
    </row>
    <row r="11" spans="2:8" ht="16.5" thickTop="1" x14ac:dyDescent="0.4">
      <c r="B11" s="24" t="s">
        <v>389</v>
      </c>
      <c r="C11" s="22" t="s">
        <v>399</v>
      </c>
      <c r="D11" s="109"/>
      <c r="E11" s="109"/>
      <c r="F11" s="109"/>
      <c r="G11" s="109"/>
      <c r="H11" s="109"/>
    </row>
    <row r="12" spans="2:8" ht="16" x14ac:dyDescent="0.4">
      <c r="B12" s="32" t="s">
        <v>400</v>
      </c>
      <c r="C12" s="33" t="s">
        <v>343</v>
      </c>
      <c r="D12" s="210"/>
      <c r="E12" s="210"/>
      <c r="F12" s="210"/>
      <c r="G12" s="210"/>
      <c r="H12" s="210"/>
    </row>
    <row r="13" spans="2:8" x14ac:dyDescent="0.35">
      <c r="C13" s="31">
        <v>2023</v>
      </c>
      <c r="D13" s="210"/>
      <c r="E13" s="210"/>
      <c r="F13" s="210"/>
      <c r="G13" s="210"/>
      <c r="H13" s="210"/>
    </row>
    <row r="14" spans="2:8" x14ac:dyDescent="0.35">
      <c r="C14" s="30" t="s">
        <v>345</v>
      </c>
      <c r="D14" s="210">
        <v>82987</v>
      </c>
      <c r="E14" s="210">
        <v>1829</v>
      </c>
      <c r="F14" s="210">
        <v>1070335</v>
      </c>
      <c r="G14" s="210">
        <v>48181</v>
      </c>
      <c r="H14" s="210">
        <v>1203332</v>
      </c>
    </row>
    <row r="15" spans="2:8" x14ac:dyDescent="0.35">
      <c r="C15" s="30" t="s">
        <v>346</v>
      </c>
      <c r="D15" s="210">
        <v>0</v>
      </c>
      <c r="E15" s="210">
        <v>0</v>
      </c>
      <c r="F15" s="210">
        <v>37824</v>
      </c>
      <c r="G15" s="210">
        <v>51530</v>
      </c>
      <c r="H15" s="210">
        <v>89354</v>
      </c>
    </row>
    <row r="16" spans="2:8" x14ac:dyDescent="0.35">
      <c r="C16" s="30" t="s">
        <v>403</v>
      </c>
      <c r="D16" s="210">
        <v>0</v>
      </c>
      <c r="E16" s="210">
        <v>0</v>
      </c>
      <c r="F16" s="210">
        <v>37705</v>
      </c>
      <c r="G16" s="210">
        <v>-37705</v>
      </c>
      <c r="H16" s="210">
        <v>0</v>
      </c>
    </row>
    <row r="17" spans="2:8" x14ac:dyDescent="0.35">
      <c r="C17" s="30" t="s">
        <v>393</v>
      </c>
      <c r="D17" s="210"/>
      <c r="E17" s="210"/>
      <c r="F17" s="210"/>
      <c r="G17" s="210">
        <v>-5657</v>
      </c>
      <c r="H17" s="210">
        <v>-5657</v>
      </c>
    </row>
    <row r="18" spans="2:8" x14ac:dyDescent="0.35">
      <c r="C18" s="30" t="s">
        <v>344</v>
      </c>
      <c r="D18" s="210">
        <v>0</v>
      </c>
      <c r="E18" s="210">
        <v>0</v>
      </c>
      <c r="F18" s="210">
        <v>-113806</v>
      </c>
      <c r="G18" s="210"/>
      <c r="H18" s="210">
        <v>-113806</v>
      </c>
    </row>
    <row r="19" spans="2:8" x14ac:dyDescent="0.35">
      <c r="C19" s="35" t="s">
        <v>103</v>
      </c>
      <c r="D19" s="211">
        <v>82987</v>
      </c>
      <c r="E19" s="211">
        <v>1829</v>
      </c>
      <c r="F19" s="211">
        <v>1032057</v>
      </c>
      <c r="G19" s="211">
        <v>56349</v>
      </c>
      <c r="H19" s="211">
        <v>1173222</v>
      </c>
    </row>
    <row r="20" spans="2:8" x14ac:dyDescent="0.35">
      <c r="C20" s="31">
        <v>2022</v>
      </c>
      <c r="D20" s="127"/>
      <c r="E20" s="127"/>
      <c r="F20" s="127"/>
      <c r="G20" s="127"/>
      <c r="H20" s="127"/>
    </row>
    <row r="21" spans="2:8" x14ac:dyDescent="0.35">
      <c r="C21" s="30" t="s">
        <v>70</v>
      </c>
      <c r="D21" s="127">
        <v>82987</v>
      </c>
      <c r="E21" s="127">
        <v>1829</v>
      </c>
      <c r="F21" s="127">
        <v>1160303</v>
      </c>
      <c r="G21" s="127">
        <v>28756</v>
      </c>
      <c r="H21" s="127">
        <v>1273874</v>
      </c>
    </row>
    <row r="22" spans="2:8" x14ac:dyDescent="0.35">
      <c r="C22" s="30" t="s">
        <v>349</v>
      </c>
      <c r="D22" s="127" t="s">
        <v>1002</v>
      </c>
      <c r="E22" s="127" t="s">
        <v>1002</v>
      </c>
      <c r="F22" s="127">
        <v>72328</v>
      </c>
      <c r="G22" s="127">
        <v>67661</v>
      </c>
      <c r="H22" s="127">
        <v>139989</v>
      </c>
    </row>
    <row r="23" spans="2:8" x14ac:dyDescent="0.35">
      <c r="C23" s="30" t="s">
        <v>344</v>
      </c>
      <c r="D23" s="127" t="s">
        <v>1002</v>
      </c>
      <c r="E23" s="127" t="s">
        <v>1002</v>
      </c>
      <c r="F23" s="127">
        <v>-9631</v>
      </c>
      <c r="G23" s="127" t="s">
        <v>1002</v>
      </c>
      <c r="H23" s="127">
        <v>-9631</v>
      </c>
    </row>
    <row r="24" spans="2:8" x14ac:dyDescent="0.35">
      <c r="C24" s="30" t="s">
        <v>403</v>
      </c>
      <c r="D24" s="127" t="s">
        <v>1002</v>
      </c>
      <c r="E24" s="127" t="s">
        <v>1002</v>
      </c>
      <c r="F24" s="127">
        <v>48236</v>
      </c>
      <c r="G24" s="127">
        <v>-48236</v>
      </c>
      <c r="H24" s="127" t="s">
        <v>1002</v>
      </c>
    </row>
    <row r="25" spans="2:8" x14ac:dyDescent="0.35">
      <c r="C25" s="30" t="s">
        <v>404</v>
      </c>
      <c r="D25" s="127" t="s">
        <v>1002</v>
      </c>
      <c r="E25" s="127" t="s">
        <v>1002</v>
      </c>
      <c r="F25" s="127">
        <v>-200901</v>
      </c>
      <c r="G25" s="127"/>
      <c r="H25" s="127">
        <v>-200901</v>
      </c>
    </row>
    <row r="26" spans="2:8" x14ac:dyDescent="0.35">
      <c r="C26" s="10" t="s">
        <v>113</v>
      </c>
      <c r="D26" s="129">
        <v>82987</v>
      </c>
      <c r="E26" s="129">
        <v>1829</v>
      </c>
      <c r="F26" s="129">
        <v>1070335</v>
      </c>
      <c r="G26" s="129">
        <v>48181</v>
      </c>
      <c r="H26" s="129">
        <v>1203331</v>
      </c>
    </row>
    <row r="27" spans="2:8" ht="16" x14ac:dyDescent="0.4">
      <c r="B27" s="32" t="s">
        <v>401</v>
      </c>
      <c r="C27" s="33" t="s">
        <v>394</v>
      </c>
      <c r="D27" s="210"/>
      <c r="E27" s="210"/>
      <c r="F27" s="210"/>
      <c r="G27" s="210"/>
      <c r="H27" s="210"/>
    </row>
    <row r="28" spans="2:8" x14ac:dyDescent="0.35">
      <c r="C28" s="31">
        <v>2023</v>
      </c>
      <c r="D28" s="210"/>
      <c r="E28" s="210"/>
      <c r="F28" s="210"/>
      <c r="G28" s="210"/>
      <c r="H28" s="210"/>
    </row>
    <row r="29" spans="2:8" x14ac:dyDescent="0.35">
      <c r="C29" s="30" t="s">
        <v>352</v>
      </c>
      <c r="D29" s="210">
        <v>0</v>
      </c>
      <c r="E29" s="210">
        <v>1829</v>
      </c>
      <c r="F29" s="210">
        <v>834688</v>
      </c>
      <c r="G29" s="210">
        <v>0</v>
      </c>
      <c r="H29" s="210">
        <v>836517</v>
      </c>
    </row>
    <row r="30" spans="2:8" x14ac:dyDescent="0.35">
      <c r="C30" s="30" t="s">
        <v>395</v>
      </c>
      <c r="D30" s="210">
        <v>0</v>
      </c>
      <c r="E30" s="210">
        <v>0</v>
      </c>
      <c r="F30" s="210">
        <v>83144</v>
      </c>
      <c r="G30" s="210">
        <v>0</v>
      </c>
      <c r="H30" s="210">
        <v>83144</v>
      </c>
    </row>
    <row r="31" spans="2:8" x14ac:dyDescent="0.35">
      <c r="C31" s="30" t="s">
        <v>354</v>
      </c>
      <c r="D31" s="210"/>
      <c r="E31" s="210"/>
      <c r="F31" s="210">
        <v>-113806</v>
      </c>
      <c r="G31" s="210">
        <v>0</v>
      </c>
      <c r="H31" s="210">
        <v>-113806</v>
      </c>
    </row>
    <row r="32" spans="2:8" x14ac:dyDescent="0.35">
      <c r="C32" s="35" t="s">
        <v>103</v>
      </c>
      <c r="D32" s="211">
        <v>0</v>
      </c>
      <c r="E32" s="211">
        <v>1829</v>
      </c>
      <c r="F32" s="211">
        <v>804025</v>
      </c>
      <c r="G32" s="211">
        <v>0</v>
      </c>
      <c r="H32" s="211">
        <v>805854</v>
      </c>
    </row>
    <row r="33" spans="2:8" x14ac:dyDescent="0.35">
      <c r="C33" s="31">
        <v>2022</v>
      </c>
      <c r="D33" s="127"/>
      <c r="E33" s="127"/>
      <c r="F33" s="127"/>
      <c r="G33" s="127"/>
      <c r="H33" s="127"/>
    </row>
    <row r="34" spans="2:8" x14ac:dyDescent="0.35">
      <c r="C34" s="30" t="s">
        <v>70</v>
      </c>
      <c r="D34" s="127" t="s">
        <v>1002</v>
      </c>
      <c r="E34" s="127">
        <v>1829</v>
      </c>
      <c r="F34" s="127">
        <v>811923</v>
      </c>
      <c r="G34" s="127" t="s">
        <v>1002</v>
      </c>
      <c r="H34" s="127">
        <v>813752</v>
      </c>
    </row>
    <row r="35" spans="2:8" x14ac:dyDescent="0.35">
      <c r="C35" s="30" t="s">
        <v>405</v>
      </c>
      <c r="D35" s="127" t="s">
        <v>1002</v>
      </c>
      <c r="E35" s="127" t="s">
        <v>1002</v>
      </c>
      <c r="F35" s="127">
        <v>151011</v>
      </c>
      <c r="G35" s="127" t="s">
        <v>1002</v>
      </c>
      <c r="H35" s="127">
        <v>151011</v>
      </c>
    </row>
    <row r="36" spans="2:8" x14ac:dyDescent="0.35">
      <c r="C36" s="30" t="s">
        <v>404</v>
      </c>
      <c r="D36" s="127"/>
      <c r="E36" s="127"/>
      <c r="F36" s="127">
        <v>-124011</v>
      </c>
      <c r="G36" s="127" t="s">
        <v>1002</v>
      </c>
      <c r="H36" s="127">
        <v>-124011</v>
      </c>
    </row>
    <row r="37" spans="2:8" x14ac:dyDescent="0.35">
      <c r="C37" s="30" t="s">
        <v>396</v>
      </c>
      <c r="D37" s="127"/>
      <c r="E37" s="127"/>
      <c r="F37" s="127">
        <v>5396</v>
      </c>
      <c r="G37" s="127" t="s">
        <v>1002</v>
      </c>
      <c r="H37" s="127">
        <v>5396</v>
      </c>
    </row>
    <row r="38" spans="2:8" x14ac:dyDescent="0.35">
      <c r="C38" s="30" t="s">
        <v>354</v>
      </c>
      <c r="D38" s="127"/>
      <c r="E38" s="127"/>
      <c r="F38" s="127">
        <v>-9631</v>
      </c>
      <c r="G38" s="127"/>
      <c r="H38" s="127">
        <v>-9631</v>
      </c>
    </row>
    <row r="39" spans="2:8" x14ac:dyDescent="0.35">
      <c r="C39" s="35" t="s">
        <v>113</v>
      </c>
      <c r="D39" s="129" t="s">
        <v>1002</v>
      </c>
      <c r="E39" s="129">
        <v>1829</v>
      </c>
      <c r="F39" s="129">
        <v>834688</v>
      </c>
      <c r="G39" s="129" t="s">
        <v>1002</v>
      </c>
      <c r="H39" s="129">
        <v>836517</v>
      </c>
    </row>
    <row r="40" spans="2:8" ht="16" x14ac:dyDescent="0.4">
      <c r="B40" s="32" t="s">
        <v>402</v>
      </c>
      <c r="C40" s="33" t="s">
        <v>398</v>
      </c>
      <c r="D40" s="210"/>
      <c r="E40" s="210"/>
      <c r="F40" s="210"/>
      <c r="G40" s="210"/>
      <c r="H40" s="210"/>
    </row>
    <row r="41" spans="2:8" x14ac:dyDescent="0.35">
      <c r="C41" s="31">
        <v>2023</v>
      </c>
      <c r="D41" s="210"/>
      <c r="E41" s="210"/>
      <c r="F41" s="210"/>
      <c r="G41" s="210"/>
      <c r="H41" s="210"/>
    </row>
    <row r="42" spans="2:8" x14ac:dyDescent="0.35">
      <c r="C42" s="30" t="s">
        <v>359</v>
      </c>
      <c r="D42" s="227">
        <v>82987</v>
      </c>
      <c r="E42" s="227">
        <v>0</v>
      </c>
      <c r="F42" s="227">
        <v>235646</v>
      </c>
      <c r="G42" s="227">
        <v>48181</v>
      </c>
      <c r="H42" s="227">
        <v>366813</v>
      </c>
    </row>
    <row r="43" spans="2:8" x14ac:dyDescent="0.35">
      <c r="C43" s="35" t="s">
        <v>360</v>
      </c>
      <c r="D43" s="211">
        <v>82987</v>
      </c>
      <c r="E43" s="211">
        <v>0</v>
      </c>
      <c r="F43" s="211">
        <v>228032</v>
      </c>
      <c r="G43" s="211">
        <v>56349</v>
      </c>
      <c r="H43" s="211">
        <v>367366</v>
      </c>
    </row>
    <row r="44" spans="2:8" x14ac:dyDescent="0.35">
      <c r="C44" s="31">
        <v>2022</v>
      </c>
      <c r="D44" s="127"/>
      <c r="E44" s="127"/>
      <c r="F44" s="127"/>
      <c r="G44" s="127"/>
      <c r="H44" s="127"/>
    </row>
    <row r="45" spans="2:8" x14ac:dyDescent="0.35">
      <c r="C45" s="30" t="s">
        <v>361</v>
      </c>
      <c r="D45" s="127">
        <v>82987</v>
      </c>
      <c r="E45" s="127" t="s">
        <v>1002</v>
      </c>
      <c r="F45" s="127">
        <v>348380</v>
      </c>
      <c r="G45" s="127">
        <v>28756</v>
      </c>
      <c r="H45" s="127">
        <v>460122</v>
      </c>
    </row>
    <row r="46" spans="2:8" ht="15" thickBot="1" x14ac:dyDescent="0.4">
      <c r="C46" s="36" t="s">
        <v>358</v>
      </c>
      <c r="D46" s="141">
        <v>82987</v>
      </c>
      <c r="E46" s="141" t="s">
        <v>1002</v>
      </c>
      <c r="F46" s="141">
        <v>235646</v>
      </c>
      <c r="G46" s="141">
        <v>48181</v>
      </c>
      <c r="H46" s="141">
        <v>366813</v>
      </c>
    </row>
    <row r="47" spans="2:8" ht="15" thickTop="1" x14ac:dyDescent="0.35"/>
  </sheetData>
  <mergeCells count="1">
    <mergeCell ref="D7:H7"/>
  </mergeCells>
  <pageMargins left="0.7" right="0.7" top="0.75" bottom="0.75" header="0.3" footer="0.3"/>
  <drawing r:id="rId1"/>
</worksheet>
</file>

<file path=xl/worksheets/sheet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14C44F3-949B-48AA-A17C-A3F52A472C47}">
  <dimension ref="A1"/>
  <sheetViews>
    <sheetView showGridLines="0" zoomScale="70" zoomScaleNormal="70" workbookViewId="0"/>
  </sheetViews>
  <sheetFormatPr defaultRowHeight="14.5" x14ac:dyDescent="0.35"/>
  <sheetData/>
  <pageMargins left="0.7" right="0.7" top="0.75" bottom="0.75" header="0.3" footer="0.3"/>
  <drawing r:id="rId1"/>
</worksheet>
</file>

<file path=xl/worksheets/sheet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7F6608B-53B5-468C-B718-EE9A724A4DDA}">
  <dimension ref="A1"/>
  <sheetViews>
    <sheetView showGridLines="0" zoomScale="70" zoomScaleNormal="70" workbookViewId="0"/>
  </sheetViews>
  <sheetFormatPr defaultRowHeight="14.5" x14ac:dyDescent="0.35"/>
  <sheetData/>
  <pageMargins left="0.7" right="0.7" top="0.75" bottom="0.75" header="0.3" footer="0.3"/>
  <drawing r:id="rId1"/>
</worksheet>
</file>

<file path=xl/worksheets/sheet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642B15A-6051-467A-9B0B-F40190A8173C}">
  <dimension ref="B7:G34"/>
  <sheetViews>
    <sheetView showGridLines="0" zoomScale="80" zoomScaleNormal="80" workbookViewId="0">
      <selection activeCell="F29" sqref="F29:F32"/>
    </sheetView>
  </sheetViews>
  <sheetFormatPr defaultRowHeight="14.5" x14ac:dyDescent="0.35"/>
  <cols>
    <col min="2" max="2" width="9.1796875" style="43"/>
    <col min="3" max="3" width="89.1796875" customWidth="1"/>
    <col min="4" max="4" width="15.26953125" customWidth="1"/>
    <col min="5" max="5" width="11.81640625" customWidth="1"/>
    <col min="6" max="6" width="14.26953125" customWidth="1"/>
    <col min="7" max="7" width="12.1796875" customWidth="1"/>
  </cols>
  <sheetData>
    <row r="7" spans="2:7" ht="15" thickBot="1" x14ac:dyDescent="0.4">
      <c r="D7" s="297" t="s">
        <v>3</v>
      </c>
      <c r="E7" s="297"/>
      <c r="F7" s="297" t="s">
        <v>4</v>
      </c>
      <c r="G7" s="297"/>
    </row>
    <row r="8" spans="2:7" x14ac:dyDescent="0.35">
      <c r="D8" s="11">
        <v>2023</v>
      </c>
      <c r="E8" s="2">
        <v>2022</v>
      </c>
      <c r="F8" s="11">
        <v>2023</v>
      </c>
      <c r="G8" s="2">
        <v>2022</v>
      </c>
    </row>
    <row r="9" spans="2:7" ht="15" thickBot="1" x14ac:dyDescent="0.4">
      <c r="C9" s="4"/>
      <c r="D9" s="12" t="s">
        <v>1</v>
      </c>
      <c r="E9" s="5" t="s">
        <v>1</v>
      </c>
      <c r="F9" s="12" t="s">
        <v>1</v>
      </c>
      <c r="G9" s="5" t="s">
        <v>1</v>
      </c>
    </row>
    <row r="10" spans="2:7" ht="16.5" thickTop="1" x14ac:dyDescent="0.4">
      <c r="B10" s="24" t="s">
        <v>406</v>
      </c>
      <c r="C10" s="22" t="s">
        <v>407</v>
      </c>
      <c r="D10" s="128"/>
      <c r="E10" s="127"/>
      <c r="F10" s="128"/>
      <c r="G10" s="127"/>
    </row>
    <row r="11" spans="2:7" x14ac:dyDescent="0.35">
      <c r="B11" s="44">
        <v>12.1</v>
      </c>
      <c r="C11" s="23" t="s">
        <v>357</v>
      </c>
      <c r="D11" s="128"/>
      <c r="E11" s="127"/>
      <c r="F11" s="128"/>
      <c r="G11" s="127"/>
    </row>
    <row r="12" spans="2:7" x14ac:dyDescent="0.35">
      <c r="C12" s="1" t="s">
        <v>408</v>
      </c>
      <c r="D12" s="128"/>
      <c r="E12" s="127"/>
      <c r="F12" s="128"/>
      <c r="G12" s="127"/>
    </row>
    <row r="13" spans="2:7" x14ac:dyDescent="0.35">
      <c r="C13" t="s">
        <v>410</v>
      </c>
      <c r="D13" s="210">
        <v>328988</v>
      </c>
      <c r="E13" s="127">
        <v>328262</v>
      </c>
      <c r="F13" s="210">
        <v>21416</v>
      </c>
      <c r="G13" s="127">
        <v>21416</v>
      </c>
    </row>
    <row r="14" spans="2:7" x14ac:dyDescent="0.35">
      <c r="C14" t="s">
        <v>411</v>
      </c>
      <c r="D14" s="210">
        <v>-20570</v>
      </c>
      <c r="E14" s="127">
        <v>-40271</v>
      </c>
      <c r="F14" s="210">
        <v>0</v>
      </c>
      <c r="G14" s="127" t="s">
        <v>1002</v>
      </c>
    </row>
    <row r="15" spans="2:7" x14ac:dyDescent="0.35">
      <c r="C15" t="s">
        <v>412</v>
      </c>
      <c r="D15" s="210">
        <v>38720</v>
      </c>
      <c r="E15" s="127">
        <v>40997</v>
      </c>
      <c r="F15" s="210">
        <v>0</v>
      </c>
      <c r="G15" s="127" t="s">
        <v>1002</v>
      </c>
    </row>
    <row r="16" spans="2:7" ht="15" thickBot="1" x14ac:dyDescent="0.4">
      <c r="C16" s="19" t="s">
        <v>409</v>
      </c>
      <c r="D16" s="218">
        <v>347139</v>
      </c>
      <c r="E16" s="141">
        <v>328988</v>
      </c>
      <c r="F16" s="218">
        <v>21416</v>
      </c>
      <c r="G16" s="141">
        <v>21416</v>
      </c>
    </row>
    <row r="17" spans="2:7" ht="15" thickTop="1" x14ac:dyDescent="0.35">
      <c r="C17" s="300" t="s">
        <v>413</v>
      </c>
      <c r="D17" s="300"/>
      <c r="E17" s="300"/>
      <c r="F17" s="300"/>
      <c r="G17" s="300"/>
    </row>
    <row r="18" spans="2:7" ht="15" thickBot="1" x14ac:dyDescent="0.4">
      <c r="F18" s="297" t="s">
        <v>414</v>
      </c>
      <c r="G18" s="297"/>
    </row>
    <row r="19" spans="2:7" x14ac:dyDescent="0.35">
      <c r="C19" s="301"/>
      <c r="D19" s="301"/>
      <c r="E19" s="301"/>
      <c r="F19" s="11">
        <v>2023</v>
      </c>
      <c r="G19" s="2">
        <v>2022</v>
      </c>
    </row>
    <row r="20" spans="2:7" ht="15" thickBot="1" x14ac:dyDescent="0.4">
      <c r="C20" s="296"/>
      <c r="D20" s="296"/>
      <c r="E20" s="296"/>
      <c r="F20" s="12" t="s">
        <v>1</v>
      </c>
      <c r="G20" s="5" t="s">
        <v>1</v>
      </c>
    </row>
    <row r="21" spans="2:7" ht="15" thickTop="1" x14ac:dyDescent="0.35">
      <c r="B21" s="44">
        <v>12.2</v>
      </c>
      <c r="C21" s="302" t="s">
        <v>415</v>
      </c>
      <c r="D21" s="302"/>
      <c r="E21" s="302"/>
      <c r="F21" s="149"/>
      <c r="G21" s="127"/>
    </row>
    <row r="22" spans="2:7" x14ac:dyDescent="0.35">
      <c r="C22" s="303" t="s">
        <v>416</v>
      </c>
      <c r="D22" s="299"/>
      <c r="E22" s="299"/>
      <c r="F22" s="128">
        <v>365226</v>
      </c>
      <c r="G22" s="127">
        <v>240002</v>
      </c>
    </row>
    <row r="23" spans="2:7" x14ac:dyDescent="0.35">
      <c r="C23" s="299" t="s">
        <v>417</v>
      </c>
      <c r="D23" s="299"/>
      <c r="E23" s="299"/>
      <c r="F23" s="128">
        <v>598777</v>
      </c>
      <c r="G23" s="127">
        <v>638005</v>
      </c>
    </row>
    <row r="24" spans="2:7" x14ac:dyDescent="0.35">
      <c r="C24" s="304" t="s">
        <v>418</v>
      </c>
      <c r="D24" s="304"/>
      <c r="E24" s="304"/>
      <c r="F24" s="130">
        <v>964003</v>
      </c>
      <c r="G24" s="129">
        <v>878007</v>
      </c>
    </row>
    <row r="25" spans="2:7" x14ac:dyDescent="0.35">
      <c r="C25" s="299" t="s">
        <v>98</v>
      </c>
      <c r="D25" s="299"/>
      <c r="E25" s="299"/>
      <c r="F25" s="128">
        <v>778891</v>
      </c>
      <c r="G25" s="127">
        <v>737950</v>
      </c>
    </row>
    <row r="26" spans="2:7" x14ac:dyDescent="0.35">
      <c r="C26" s="299" t="s">
        <v>59</v>
      </c>
      <c r="D26" s="299"/>
      <c r="E26" s="299"/>
      <c r="F26" s="128">
        <v>63925</v>
      </c>
      <c r="G26" s="127">
        <v>10718</v>
      </c>
    </row>
    <row r="27" spans="2:7" x14ac:dyDescent="0.35">
      <c r="C27" s="299" t="s">
        <v>64</v>
      </c>
      <c r="D27" s="299"/>
      <c r="E27" s="299"/>
      <c r="F27" s="128">
        <v>121187</v>
      </c>
      <c r="G27" s="127">
        <v>129338</v>
      </c>
    </row>
    <row r="28" spans="2:7" x14ac:dyDescent="0.35">
      <c r="C28" s="304" t="s">
        <v>419</v>
      </c>
      <c r="D28" s="304"/>
      <c r="E28" s="304"/>
      <c r="F28" s="130">
        <v>964003</v>
      </c>
      <c r="G28" s="129">
        <v>878007</v>
      </c>
    </row>
    <row r="29" spans="2:7" x14ac:dyDescent="0.35">
      <c r="C29" s="299" t="s">
        <v>11</v>
      </c>
      <c r="D29" s="299"/>
      <c r="E29" s="299"/>
      <c r="F29" s="128">
        <v>558013</v>
      </c>
      <c r="G29" s="127">
        <v>491726</v>
      </c>
    </row>
    <row r="30" spans="2:7" x14ac:dyDescent="0.35">
      <c r="C30" s="299" t="s">
        <v>420</v>
      </c>
      <c r="D30" s="299"/>
      <c r="E30" s="299"/>
      <c r="F30" s="128">
        <v>42690</v>
      </c>
      <c r="G30" s="127">
        <v>30001</v>
      </c>
    </row>
    <row r="31" spans="2:7" x14ac:dyDescent="0.35">
      <c r="C31" s="299" t="s">
        <v>421</v>
      </c>
      <c r="D31" s="299"/>
      <c r="E31" s="299"/>
      <c r="F31" s="128">
        <v>-462962</v>
      </c>
      <c r="G31" s="127">
        <v>-388450</v>
      </c>
    </row>
    <row r="32" spans="2:7" x14ac:dyDescent="0.35">
      <c r="C32" s="299" t="s">
        <v>258</v>
      </c>
      <c r="D32" s="299"/>
      <c r="E32" s="299"/>
      <c r="F32" s="128">
        <v>-52937</v>
      </c>
      <c r="G32" s="127">
        <v>-41252</v>
      </c>
    </row>
    <row r="33" spans="3:7" ht="15" thickBot="1" x14ac:dyDescent="0.4">
      <c r="C33" s="21" t="s">
        <v>114</v>
      </c>
      <c r="D33" s="19"/>
      <c r="E33" s="19"/>
      <c r="F33" s="142">
        <v>84804</v>
      </c>
      <c r="G33" s="141">
        <v>92026</v>
      </c>
    </row>
    <row r="34" spans="3:7" ht="15" thickTop="1" x14ac:dyDescent="0.35"/>
  </sheetData>
  <mergeCells count="18">
    <mergeCell ref="C31:E31"/>
    <mergeCell ref="C32:E32"/>
    <mergeCell ref="C24:E24"/>
    <mergeCell ref="C25:E25"/>
    <mergeCell ref="C26:E26"/>
    <mergeCell ref="C27:E27"/>
    <mergeCell ref="C28:E28"/>
    <mergeCell ref="C29:E29"/>
    <mergeCell ref="F7:G7"/>
    <mergeCell ref="C17:G17"/>
    <mergeCell ref="F18:G18"/>
    <mergeCell ref="C19:E19"/>
    <mergeCell ref="C30:E30"/>
    <mergeCell ref="C20:E20"/>
    <mergeCell ref="C21:E21"/>
    <mergeCell ref="C22:E22"/>
    <mergeCell ref="C23:E23"/>
    <mergeCell ref="D7:E7"/>
  </mergeCells>
  <pageMargins left="0.7" right="0.7" top="0.75" bottom="0.75" header="0.3" footer="0.3"/>
  <drawing r:id="rId1"/>
</worksheet>
</file>

<file path=xl/worksheets/sheet6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098F117-CC53-4BC2-8E2A-D76B3B91F7CF}">
  <dimension ref="B8:H42"/>
  <sheetViews>
    <sheetView showGridLines="0" zoomScale="80" zoomScaleNormal="80" workbookViewId="0">
      <selection activeCell="L30" sqref="L30"/>
    </sheetView>
  </sheetViews>
  <sheetFormatPr defaultRowHeight="14.5" x14ac:dyDescent="0.35"/>
  <cols>
    <col min="3" max="3" width="93.453125" customWidth="1"/>
    <col min="4" max="4" width="13.81640625" customWidth="1"/>
    <col min="5" max="5" width="15.26953125" customWidth="1"/>
    <col min="6" max="6" width="11.81640625" customWidth="1"/>
    <col min="7" max="7" width="14.26953125" customWidth="1"/>
    <col min="8" max="8" width="12.1796875" customWidth="1"/>
  </cols>
  <sheetData>
    <row r="8" spans="2:8" ht="15" thickBot="1" x14ac:dyDescent="0.4">
      <c r="B8" s="43"/>
      <c r="E8" s="297" t="s">
        <v>425</v>
      </c>
      <c r="F8" s="297"/>
      <c r="G8" s="297" t="s">
        <v>426</v>
      </c>
      <c r="H8" s="297"/>
    </row>
    <row r="9" spans="2:8" x14ac:dyDescent="0.35">
      <c r="B9" s="43"/>
      <c r="E9" s="11">
        <v>2023</v>
      </c>
      <c r="F9" s="2">
        <v>2022</v>
      </c>
      <c r="G9" s="11">
        <v>2023</v>
      </c>
      <c r="H9" s="2">
        <v>2022</v>
      </c>
    </row>
    <row r="10" spans="2:8" ht="15" thickBot="1" x14ac:dyDescent="0.4">
      <c r="B10" s="43"/>
      <c r="C10" s="4"/>
      <c r="E10" s="12" t="s">
        <v>428</v>
      </c>
      <c r="F10" s="5" t="s">
        <v>428</v>
      </c>
      <c r="G10" s="12"/>
      <c r="H10" s="5"/>
    </row>
    <row r="11" spans="2:8" ht="16.5" thickTop="1" x14ac:dyDescent="0.4">
      <c r="B11" s="24" t="s">
        <v>406</v>
      </c>
      <c r="C11" s="308" t="s">
        <v>422</v>
      </c>
      <c r="D11" s="308"/>
      <c r="E11" s="11"/>
      <c r="F11" s="2"/>
      <c r="G11" s="11"/>
      <c r="H11" s="2"/>
    </row>
    <row r="12" spans="2:8" x14ac:dyDescent="0.35">
      <c r="B12" s="44">
        <v>12.3</v>
      </c>
      <c r="C12" s="309" t="s">
        <v>423</v>
      </c>
      <c r="D12" s="309"/>
      <c r="E12" s="13"/>
      <c r="G12" s="13"/>
    </row>
    <row r="13" spans="2:8" x14ac:dyDescent="0.35">
      <c r="B13" s="43"/>
      <c r="C13" s="310" t="s">
        <v>424</v>
      </c>
      <c r="D13" s="310"/>
      <c r="E13" s="13"/>
      <c r="G13" s="13"/>
    </row>
    <row r="14" spans="2:8" ht="15" thickBot="1" x14ac:dyDescent="0.4">
      <c r="B14" s="43"/>
      <c r="C14" s="296" t="s">
        <v>408</v>
      </c>
      <c r="D14" s="296"/>
      <c r="E14" s="242">
        <v>44.55</v>
      </c>
      <c r="F14" s="126">
        <v>44.55</v>
      </c>
      <c r="G14" s="241">
        <v>4346</v>
      </c>
      <c r="H14" s="126" t="s">
        <v>1070</v>
      </c>
    </row>
    <row r="15" spans="2:8" ht="15" thickTop="1" x14ac:dyDescent="0.35">
      <c r="B15" s="43"/>
      <c r="C15" s="305" t="s">
        <v>1073</v>
      </c>
      <c r="D15" s="305"/>
      <c r="E15" s="306"/>
      <c r="F15" s="306"/>
      <c r="G15" s="306"/>
      <c r="H15" s="306"/>
    </row>
    <row r="16" spans="2:8" ht="28.5" customHeight="1" x14ac:dyDescent="0.35">
      <c r="C16" s="307"/>
      <c r="D16" s="307"/>
      <c r="E16" s="307"/>
      <c r="F16" s="307"/>
      <c r="G16" s="307"/>
      <c r="H16" s="307"/>
    </row>
    <row r="18" spans="2:8" ht="15" thickBot="1" x14ac:dyDescent="0.4">
      <c r="B18" s="43"/>
      <c r="D18" s="2" t="s">
        <v>429</v>
      </c>
      <c r="E18" s="297" t="s">
        <v>427</v>
      </c>
      <c r="F18" s="297"/>
      <c r="G18" s="297" t="s">
        <v>426</v>
      </c>
      <c r="H18" s="297"/>
    </row>
    <row r="19" spans="2:8" x14ac:dyDescent="0.35">
      <c r="B19" s="43"/>
      <c r="D19" s="2" t="s">
        <v>431</v>
      </c>
      <c r="E19" s="11">
        <v>2023</v>
      </c>
      <c r="F19" s="2">
        <v>2022</v>
      </c>
      <c r="G19" s="11">
        <v>2023</v>
      </c>
      <c r="H19" s="2">
        <v>2022</v>
      </c>
    </row>
    <row r="20" spans="2:8" ht="15" thickBot="1" x14ac:dyDescent="0.4">
      <c r="B20" s="43"/>
      <c r="C20" s="4"/>
      <c r="D20" s="5" t="s">
        <v>430</v>
      </c>
      <c r="E20" s="12" t="s">
        <v>428</v>
      </c>
      <c r="F20" s="5" t="s">
        <v>428</v>
      </c>
      <c r="G20" s="12" t="s">
        <v>1</v>
      </c>
      <c r="H20" s="5" t="s">
        <v>1</v>
      </c>
    </row>
    <row r="21" spans="2:8" ht="16.5" thickTop="1" x14ac:dyDescent="0.4">
      <c r="B21" s="24" t="s">
        <v>432</v>
      </c>
      <c r="C21" s="45" t="s">
        <v>433</v>
      </c>
      <c r="D21" s="161"/>
      <c r="E21" s="162"/>
      <c r="F21" s="158"/>
      <c r="G21" s="162"/>
      <c r="H21" s="158"/>
    </row>
    <row r="22" spans="2:8" ht="15" customHeight="1" x14ac:dyDescent="0.35">
      <c r="B22" s="44">
        <v>13.1</v>
      </c>
      <c r="C22" s="23" t="s">
        <v>434</v>
      </c>
      <c r="D22" s="163"/>
      <c r="E22" s="162"/>
      <c r="F22" s="158"/>
      <c r="G22" s="162"/>
      <c r="H22" s="158"/>
    </row>
    <row r="23" spans="2:8" ht="16.5" x14ac:dyDescent="0.35">
      <c r="B23" s="46" t="s">
        <v>435</v>
      </c>
      <c r="C23" s="47" t="s">
        <v>436</v>
      </c>
      <c r="D23" s="158"/>
      <c r="E23" s="162"/>
      <c r="F23" s="158"/>
      <c r="G23" s="162"/>
      <c r="H23" s="158"/>
    </row>
    <row r="24" spans="2:8" x14ac:dyDescent="0.35">
      <c r="C24" t="s">
        <v>438</v>
      </c>
      <c r="D24" s="158">
        <v>8301</v>
      </c>
      <c r="E24" s="162">
        <v>100</v>
      </c>
      <c r="F24" s="158">
        <v>100</v>
      </c>
      <c r="G24" s="162">
        <v>238201</v>
      </c>
      <c r="H24" s="158">
        <v>218201</v>
      </c>
    </row>
    <row r="25" spans="2:8" x14ac:dyDescent="0.35">
      <c r="C25" s="7" t="s">
        <v>439</v>
      </c>
      <c r="D25" s="164"/>
      <c r="E25" s="243"/>
      <c r="F25" s="164"/>
      <c r="G25" s="243">
        <v>2865</v>
      </c>
      <c r="H25" s="164"/>
    </row>
    <row r="26" spans="2:8" x14ac:dyDescent="0.35">
      <c r="C26" s="8" t="s">
        <v>437</v>
      </c>
      <c r="D26" s="164"/>
      <c r="E26" s="243"/>
      <c r="F26" s="164"/>
      <c r="G26" s="243">
        <v>241066</v>
      </c>
      <c r="H26" s="164"/>
    </row>
    <row r="27" spans="2:8" ht="16.5" x14ac:dyDescent="0.35">
      <c r="B27" s="46" t="s">
        <v>440</v>
      </c>
      <c r="C27" s="47" t="s">
        <v>441</v>
      </c>
      <c r="D27" s="158"/>
      <c r="E27" s="162"/>
      <c r="F27" s="158"/>
      <c r="G27" s="162"/>
      <c r="H27" s="158"/>
    </row>
    <row r="28" spans="2:8" x14ac:dyDescent="0.35">
      <c r="C28" t="s">
        <v>442</v>
      </c>
      <c r="D28" s="158">
        <v>1</v>
      </c>
      <c r="E28" s="162">
        <v>100</v>
      </c>
      <c r="F28" s="158">
        <v>100</v>
      </c>
      <c r="G28" s="245" t="s">
        <v>1071</v>
      </c>
      <c r="H28" s="158" t="s">
        <v>1071</v>
      </c>
    </row>
    <row r="29" spans="2:8" ht="16.5" x14ac:dyDescent="0.35">
      <c r="C29" s="7" t="s">
        <v>443</v>
      </c>
      <c r="D29" s="164"/>
      <c r="E29" s="243"/>
      <c r="F29" s="164"/>
      <c r="G29" s="243"/>
      <c r="H29" s="164" t="s">
        <v>1072</v>
      </c>
    </row>
    <row r="30" spans="2:8" x14ac:dyDescent="0.35">
      <c r="B30" s="46" t="s">
        <v>444</v>
      </c>
      <c r="C30" s="47" t="s">
        <v>300</v>
      </c>
      <c r="D30" s="158"/>
      <c r="E30" s="162"/>
      <c r="F30" s="158"/>
      <c r="G30" s="162"/>
      <c r="H30" s="158"/>
    </row>
    <row r="31" spans="2:8" x14ac:dyDescent="0.35">
      <c r="C31" t="s">
        <v>442</v>
      </c>
      <c r="D31" s="158">
        <v>7</v>
      </c>
      <c r="E31" s="162">
        <v>100</v>
      </c>
      <c r="F31" s="158">
        <v>100</v>
      </c>
      <c r="G31" s="245" t="s">
        <v>1071</v>
      </c>
      <c r="H31" s="158" t="s">
        <v>1071</v>
      </c>
    </row>
    <row r="32" spans="2:8" x14ac:dyDescent="0.35">
      <c r="C32" t="s">
        <v>445</v>
      </c>
      <c r="D32" s="158"/>
      <c r="E32" s="162"/>
      <c r="F32" s="158"/>
      <c r="G32" s="162"/>
      <c r="H32" s="246"/>
    </row>
    <row r="33" spans="2:8" x14ac:dyDescent="0.35">
      <c r="C33" s="7" t="s">
        <v>446</v>
      </c>
      <c r="D33" s="164"/>
      <c r="E33" s="243"/>
      <c r="F33" s="164"/>
      <c r="G33" s="243"/>
      <c r="H33" s="164"/>
    </row>
    <row r="34" spans="2:8" x14ac:dyDescent="0.35">
      <c r="B34" s="46" t="s">
        <v>447</v>
      </c>
      <c r="C34" s="47" t="s">
        <v>448</v>
      </c>
      <c r="D34" s="158"/>
      <c r="E34" s="162"/>
      <c r="F34" s="158"/>
      <c r="G34" s="162"/>
      <c r="H34" s="158"/>
    </row>
    <row r="35" spans="2:8" x14ac:dyDescent="0.35">
      <c r="C35" t="s">
        <v>450</v>
      </c>
      <c r="D35" s="158">
        <v>1</v>
      </c>
      <c r="E35" s="162">
        <v>100</v>
      </c>
      <c r="F35" s="158">
        <v>100</v>
      </c>
      <c r="G35" s="245" t="s">
        <v>1071</v>
      </c>
      <c r="H35" s="158" t="s">
        <v>1071</v>
      </c>
    </row>
    <row r="36" spans="2:8" x14ac:dyDescent="0.35">
      <c r="C36" t="s">
        <v>449</v>
      </c>
      <c r="D36" s="158"/>
      <c r="E36" s="162"/>
      <c r="F36" s="158"/>
      <c r="G36" s="162"/>
      <c r="H36" s="158"/>
    </row>
    <row r="37" spans="2:8" x14ac:dyDescent="0.35">
      <c r="C37" s="7" t="s">
        <v>451</v>
      </c>
      <c r="D37" s="164"/>
      <c r="E37" s="243"/>
      <c r="F37" s="164"/>
      <c r="G37" s="243"/>
      <c r="H37" s="164"/>
    </row>
    <row r="38" spans="2:8" x14ac:dyDescent="0.35">
      <c r="B38" s="46" t="s">
        <v>452</v>
      </c>
      <c r="C38" s="47" t="s">
        <v>455</v>
      </c>
      <c r="D38" s="158"/>
      <c r="E38" s="162"/>
      <c r="F38" s="158"/>
      <c r="G38" s="162"/>
      <c r="H38" s="158"/>
    </row>
    <row r="39" spans="2:8" x14ac:dyDescent="0.35">
      <c r="C39" s="48" t="s">
        <v>453</v>
      </c>
      <c r="D39" s="164">
        <v>1000</v>
      </c>
      <c r="E39" s="243">
        <v>100</v>
      </c>
      <c r="F39" s="164">
        <v>100</v>
      </c>
      <c r="G39" s="243">
        <v>1</v>
      </c>
      <c r="H39" s="164">
        <v>1</v>
      </c>
    </row>
    <row r="40" spans="2:8" x14ac:dyDescent="0.35">
      <c r="B40" s="46" t="s">
        <v>454</v>
      </c>
      <c r="C40" s="47" t="s">
        <v>456</v>
      </c>
      <c r="D40" s="158"/>
      <c r="E40" s="162"/>
      <c r="F40" s="158"/>
      <c r="G40" s="162"/>
      <c r="H40" s="158"/>
    </row>
    <row r="41" spans="2:8" ht="15" thickBot="1" x14ac:dyDescent="0.4">
      <c r="C41" s="4" t="s">
        <v>453</v>
      </c>
      <c r="D41" s="165">
        <v>1000</v>
      </c>
      <c r="E41" s="244">
        <v>100</v>
      </c>
      <c r="F41" s="165">
        <v>100</v>
      </c>
      <c r="G41" s="244"/>
      <c r="H41" s="165"/>
    </row>
    <row r="42" spans="2:8" ht="15" thickTop="1" x14ac:dyDescent="0.35"/>
  </sheetData>
  <mergeCells count="9">
    <mergeCell ref="E18:F18"/>
    <mergeCell ref="G18:H18"/>
    <mergeCell ref="E8:F8"/>
    <mergeCell ref="G8:H8"/>
    <mergeCell ref="C15:H16"/>
    <mergeCell ref="C11:D11"/>
    <mergeCell ref="C12:D12"/>
    <mergeCell ref="C13:D13"/>
    <mergeCell ref="C14:D14"/>
  </mergeCells>
  <pageMargins left="0.7" right="0.7" top="0.75" bottom="0.75" header="0.3" footer="0.3"/>
  <drawing r:id="rId1"/>
</worksheet>
</file>

<file path=xl/worksheets/sheet6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37EE03B-7DE1-417E-BB55-0B88AA7BEF26}">
  <dimension ref="B8:H29"/>
  <sheetViews>
    <sheetView showGridLines="0" zoomScale="80" zoomScaleNormal="80" workbookViewId="0">
      <selection activeCell="L31" sqref="L31"/>
    </sheetView>
  </sheetViews>
  <sheetFormatPr defaultRowHeight="14.5" x14ac:dyDescent="0.35"/>
  <cols>
    <col min="3" max="3" width="93.453125" customWidth="1"/>
    <col min="4" max="4" width="13.81640625" customWidth="1"/>
    <col min="5" max="5" width="15.26953125" customWidth="1"/>
    <col min="6" max="6" width="11.81640625" customWidth="1"/>
    <col min="7" max="7" width="14.26953125" customWidth="1"/>
    <col min="8" max="8" width="12.1796875" customWidth="1"/>
  </cols>
  <sheetData>
    <row r="8" spans="2:8" ht="15" thickBot="1" x14ac:dyDescent="0.4">
      <c r="B8" s="43"/>
      <c r="D8" s="2" t="s">
        <v>429</v>
      </c>
      <c r="E8" s="297" t="s">
        <v>427</v>
      </c>
      <c r="F8" s="297"/>
      <c r="G8" s="297" t="s">
        <v>426</v>
      </c>
      <c r="H8" s="297"/>
    </row>
    <row r="9" spans="2:8" x14ac:dyDescent="0.35">
      <c r="B9" s="43"/>
      <c r="D9" s="2" t="s">
        <v>431</v>
      </c>
      <c r="E9" s="11">
        <v>2023</v>
      </c>
      <c r="F9" s="2">
        <v>2022</v>
      </c>
      <c r="G9" s="11">
        <v>2023</v>
      </c>
      <c r="H9" s="2">
        <v>2022</v>
      </c>
    </row>
    <row r="10" spans="2:8" ht="15" thickBot="1" x14ac:dyDescent="0.4">
      <c r="B10" s="43"/>
      <c r="C10" s="4"/>
      <c r="D10" s="5" t="s">
        <v>430</v>
      </c>
      <c r="E10" s="12" t="s">
        <v>428</v>
      </c>
      <c r="F10" s="5">
        <v>5</v>
      </c>
      <c r="G10" s="12"/>
      <c r="H10" s="5"/>
    </row>
    <row r="11" spans="2:8" ht="16.5" thickTop="1" x14ac:dyDescent="0.4">
      <c r="B11" s="24" t="s">
        <v>432</v>
      </c>
      <c r="C11" s="45" t="s">
        <v>457</v>
      </c>
      <c r="D11" s="166"/>
      <c r="E11" s="128"/>
      <c r="F11" s="127"/>
      <c r="G11" s="128"/>
      <c r="H11" s="127"/>
    </row>
    <row r="12" spans="2:8" x14ac:dyDescent="0.35">
      <c r="B12" s="44">
        <v>13.1</v>
      </c>
      <c r="C12" s="23" t="s">
        <v>458</v>
      </c>
      <c r="D12" s="167"/>
      <c r="E12" s="128"/>
      <c r="F12" s="127"/>
      <c r="G12" s="128"/>
      <c r="H12" s="127"/>
    </row>
    <row r="13" spans="2:8" x14ac:dyDescent="0.35">
      <c r="B13" s="46" t="s">
        <v>459</v>
      </c>
      <c r="C13" s="47" t="s">
        <v>463</v>
      </c>
      <c r="D13" s="127"/>
      <c r="E13" s="128"/>
      <c r="F13" s="127"/>
      <c r="G13" s="128"/>
      <c r="H13" s="127"/>
    </row>
    <row r="14" spans="2:8" x14ac:dyDescent="0.35">
      <c r="C14" t="s">
        <v>466</v>
      </c>
      <c r="D14" s="127">
        <v>1925</v>
      </c>
      <c r="E14" s="128">
        <v>100</v>
      </c>
      <c r="F14" s="127">
        <v>100</v>
      </c>
      <c r="G14" s="128">
        <v>101150</v>
      </c>
      <c r="H14" s="127">
        <v>101150</v>
      </c>
    </row>
    <row r="15" spans="2:8" x14ac:dyDescent="0.35">
      <c r="C15" t="s">
        <v>460</v>
      </c>
      <c r="D15" s="127"/>
      <c r="E15" s="128"/>
      <c r="F15" s="127"/>
      <c r="G15" s="128"/>
      <c r="H15" s="127"/>
    </row>
    <row r="16" spans="2:8" x14ac:dyDescent="0.35">
      <c r="C16" t="s">
        <v>461</v>
      </c>
      <c r="D16" s="127"/>
      <c r="E16" s="128"/>
      <c r="F16" s="127"/>
      <c r="G16" s="128"/>
      <c r="H16" s="127"/>
    </row>
    <row r="17" spans="2:8" x14ac:dyDescent="0.35">
      <c r="B17" s="46"/>
      <c r="C17" s="7" t="s">
        <v>462</v>
      </c>
      <c r="D17" s="131"/>
      <c r="E17" s="132"/>
      <c r="F17" s="131"/>
      <c r="G17" s="132"/>
      <c r="H17" s="131"/>
    </row>
    <row r="18" spans="2:8" x14ac:dyDescent="0.35">
      <c r="B18" s="46" t="s">
        <v>472</v>
      </c>
      <c r="C18" s="47" t="s">
        <v>471</v>
      </c>
      <c r="D18" s="168"/>
      <c r="E18" s="128"/>
      <c r="F18" s="127"/>
      <c r="G18" s="128"/>
      <c r="H18" s="127"/>
    </row>
    <row r="19" spans="2:8" x14ac:dyDescent="0.35">
      <c r="C19" t="s">
        <v>467</v>
      </c>
      <c r="D19" s="127">
        <v>1381</v>
      </c>
      <c r="E19" s="128">
        <v>100</v>
      </c>
      <c r="F19" s="121">
        <v>74.849999999999994</v>
      </c>
      <c r="G19" s="128">
        <v>307073</v>
      </c>
      <c r="H19" s="127">
        <v>307073</v>
      </c>
    </row>
    <row r="20" spans="2:8" x14ac:dyDescent="0.35">
      <c r="B20" s="46"/>
      <c r="C20" s="113" t="s">
        <v>468</v>
      </c>
      <c r="D20" s="131"/>
      <c r="E20" s="132"/>
      <c r="F20" s="131"/>
      <c r="G20" s="132">
        <v>194</v>
      </c>
      <c r="H20" s="131"/>
    </row>
    <row r="21" spans="2:8" x14ac:dyDescent="0.35">
      <c r="C21" s="1" t="s">
        <v>469</v>
      </c>
      <c r="D21" s="127"/>
      <c r="E21" s="128"/>
      <c r="F21" s="127"/>
      <c r="G21" s="128">
        <v>307266</v>
      </c>
      <c r="H21" s="127"/>
    </row>
    <row r="22" spans="2:8" x14ac:dyDescent="0.35">
      <c r="C22" t="s">
        <v>464</v>
      </c>
      <c r="D22" s="127"/>
      <c r="E22" s="128"/>
      <c r="F22" s="127"/>
      <c r="G22" s="128"/>
      <c r="H22" s="127"/>
    </row>
    <row r="23" spans="2:8" x14ac:dyDescent="0.35">
      <c r="C23" s="7" t="s">
        <v>465</v>
      </c>
      <c r="D23" s="131"/>
      <c r="E23" s="132"/>
      <c r="F23" s="131"/>
      <c r="G23" s="132"/>
      <c r="H23" s="131"/>
    </row>
    <row r="24" spans="2:8" ht="16.5" x14ac:dyDescent="0.35">
      <c r="B24" s="46" t="s">
        <v>474</v>
      </c>
      <c r="C24" s="47" t="s">
        <v>473</v>
      </c>
      <c r="D24" s="127">
        <v>1200</v>
      </c>
      <c r="E24" s="128">
        <v>100</v>
      </c>
      <c r="F24" s="121">
        <v>100</v>
      </c>
      <c r="G24" s="128">
        <v>1</v>
      </c>
      <c r="H24" s="127">
        <v>1</v>
      </c>
    </row>
    <row r="25" spans="2:8" x14ac:dyDescent="0.35">
      <c r="C25" s="7" t="s">
        <v>470</v>
      </c>
      <c r="D25" s="131"/>
      <c r="E25" s="132">
        <v>100</v>
      </c>
      <c r="F25" s="194">
        <v>100</v>
      </c>
      <c r="G25" s="132">
        <v>35000</v>
      </c>
      <c r="H25" s="131">
        <v>15000</v>
      </c>
    </row>
    <row r="26" spans="2:8" ht="16.5" x14ac:dyDescent="0.35">
      <c r="B26" s="46" t="s">
        <v>475</v>
      </c>
      <c r="C26" s="47" t="s">
        <v>476</v>
      </c>
      <c r="D26" s="127"/>
      <c r="E26" s="128"/>
      <c r="F26" s="127"/>
      <c r="G26" s="128"/>
      <c r="H26" s="127"/>
    </row>
    <row r="27" spans="2:8" x14ac:dyDescent="0.35">
      <c r="C27" s="7" t="s">
        <v>477</v>
      </c>
      <c r="D27" s="131"/>
      <c r="E27" s="132">
        <v>100</v>
      </c>
      <c r="F27" s="131" t="s">
        <v>1002</v>
      </c>
      <c r="G27" s="247" t="s">
        <v>1071</v>
      </c>
      <c r="H27" s="131" t="s">
        <v>1002</v>
      </c>
    </row>
    <row r="28" spans="2:8" ht="15" thickBot="1" x14ac:dyDescent="0.4">
      <c r="B28" s="46"/>
      <c r="C28" s="6" t="s">
        <v>38</v>
      </c>
      <c r="D28" s="133"/>
      <c r="E28" s="134"/>
      <c r="F28" s="133"/>
      <c r="G28" s="134">
        <v>684484</v>
      </c>
      <c r="H28" s="133">
        <v>641426</v>
      </c>
    </row>
    <row r="29" spans="2:8" ht="15" thickTop="1" x14ac:dyDescent="0.35"/>
  </sheetData>
  <mergeCells count="2">
    <mergeCell ref="E8:F8"/>
    <mergeCell ref="G8:H8"/>
  </mergeCells>
  <pageMargins left="0.7" right="0.7" top="0.75" bottom="0.75" header="0.3" footer="0.3"/>
  <pageSetup orientation="portrait" r:id="rId1"/>
  <drawing r:id="rId2"/>
</worksheet>
</file>

<file path=xl/worksheets/sheet6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BD4079-BCFC-4ACF-B737-A3F50B872E7E}">
  <dimension ref="B1:E21"/>
  <sheetViews>
    <sheetView showGridLines="0" zoomScale="80" zoomScaleNormal="80" workbookViewId="0">
      <selection activeCell="D9" sqref="D9:D19"/>
    </sheetView>
  </sheetViews>
  <sheetFormatPr defaultRowHeight="14.5" x14ac:dyDescent="0.35"/>
  <cols>
    <col min="3" max="3" width="91" customWidth="1"/>
    <col min="4" max="4" width="14.81640625" customWidth="1"/>
    <col min="5" max="5" width="13" customWidth="1"/>
  </cols>
  <sheetData>
    <row r="1" spans="2:5" ht="192.75" customHeight="1" x14ac:dyDescent="0.35"/>
    <row r="5" spans="2:5" ht="15" thickBot="1" x14ac:dyDescent="0.4">
      <c r="D5" s="297" t="s">
        <v>4</v>
      </c>
      <c r="E5" s="293"/>
    </row>
    <row r="6" spans="2:5" x14ac:dyDescent="0.35">
      <c r="D6" s="49">
        <v>2023</v>
      </c>
      <c r="E6" s="2">
        <v>2022</v>
      </c>
    </row>
    <row r="7" spans="2:5" ht="15" thickBot="1" x14ac:dyDescent="0.4">
      <c r="C7" s="4"/>
      <c r="D7" s="50" t="s">
        <v>1</v>
      </c>
      <c r="E7" s="5" t="s">
        <v>1</v>
      </c>
    </row>
    <row r="8" spans="2:5" ht="15" thickTop="1" x14ac:dyDescent="0.35">
      <c r="B8" s="44">
        <v>13.3</v>
      </c>
      <c r="C8" s="23" t="s">
        <v>478</v>
      </c>
      <c r="D8" s="149"/>
      <c r="E8" s="127"/>
    </row>
    <row r="9" spans="2:5" x14ac:dyDescent="0.35">
      <c r="C9" t="s">
        <v>485</v>
      </c>
      <c r="D9" s="128">
        <v>31576</v>
      </c>
      <c r="E9" s="127">
        <v>31576</v>
      </c>
    </row>
    <row r="10" spans="2:5" x14ac:dyDescent="0.35">
      <c r="C10" t="s">
        <v>486</v>
      </c>
      <c r="D10" s="128">
        <v>-30961</v>
      </c>
      <c r="E10" s="127">
        <v>-30961</v>
      </c>
    </row>
    <row r="11" spans="2:5" x14ac:dyDescent="0.35">
      <c r="C11" t="s">
        <v>480</v>
      </c>
      <c r="D11" s="128">
        <v>629</v>
      </c>
      <c r="E11" s="127">
        <v>629</v>
      </c>
    </row>
    <row r="12" spans="2:5" x14ac:dyDescent="0.35">
      <c r="C12" t="s">
        <v>481</v>
      </c>
      <c r="D12" s="128">
        <v>200730</v>
      </c>
      <c r="E12" s="127">
        <v>42456</v>
      </c>
    </row>
    <row r="13" spans="2:5" x14ac:dyDescent="0.35">
      <c r="C13" t="s">
        <v>482</v>
      </c>
      <c r="D13" s="128">
        <v>212</v>
      </c>
      <c r="E13" s="127" t="s">
        <v>1002</v>
      </c>
    </row>
    <row r="14" spans="2:5" x14ac:dyDescent="0.35">
      <c r="C14" t="s">
        <v>300</v>
      </c>
      <c r="D14" s="128">
        <v>7412</v>
      </c>
      <c r="E14" s="127">
        <v>10561</v>
      </c>
    </row>
    <row r="15" spans="2:5" x14ac:dyDescent="0.35">
      <c r="C15" t="s">
        <v>291</v>
      </c>
      <c r="D15" s="128">
        <v>4097</v>
      </c>
      <c r="E15" s="127">
        <v>5897</v>
      </c>
    </row>
    <row r="16" spans="2:5" x14ac:dyDescent="0.35">
      <c r="C16" t="s">
        <v>293</v>
      </c>
      <c r="D16" s="128">
        <v>1647</v>
      </c>
      <c r="E16" s="127">
        <v>457</v>
      </c>
    </row>
    <row r="17" spans="3:5" x14ac:dyDescent="0.35">
      <c r="C17" t="s">
        <v>483</v>
      </c>
      <c r="D17" s="128">
        <v>10889</v>
      </c>
      <c r="E17" s="127">
        <v>25045</v>
      </c>
    </row>
    <row r="18" spans="3:5" x14ac:dyDescent="0.35">
      <c r="C18" t="s">
        <v>484</v>
      </c>
      <c r="D18" s="128">
        <v>22589</v>
      </c>
      <c r="E18" s="127">
        <v>1229</v>
      </c>
    </row>
    <row r="19" spans="3:5" x14ac:dyDescent="0.35">
      <c r="C19" s="7" t="s">
        <v>303</v>
      </c>
      <c r="D19" s="132">
        <v>5245</v>
      </c>
      <c r="E19" s="131">
        <v>8611</v>
      </c>
    </row>
    <row r="20" spans="3:5" ht="15" thickBot="1" x14ac:dyDescent="0.4">
      <c r="C20" s="19" t="s">
        <v>479</v>
      </c>
      <c r="D20" s="142">
        <v>254065</v>
      </c>
      <c r="E20" s="141">
        <v>95500</v>
      </c>
    </row>
    <row r="21" spans="3:5" ht="15" thickTop="1" x14ac:dyDescent="0.35"/>
  </sheetData>
  <mergeCells count="1">
    <mergeCell ref="D5:E5"/>
  </mergeCells>
  <pageMargins left="0.7" right="0.7" top="0.75" bottom="0.75" header="0.3" footer="0.3"/>
  <drawing r:id="rId1"/>
</worksheet>
</file>

<file path=xl/worksheets/sheet6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E1AC7A4-9A8B-4D9A-889C-C60883748117}">
  <dimension ref="A1"/>
  <sheetViews>
    <sheetView showGridLines="0" zoomScale="70" zoomScaleNormal="70" workbookViewId="0">
      <selection activeCell="AB23" sqref="AB23"/>
    </sheetView>
  </sheetViews>
  <sheetFormatPr defaultRowHeight="14.5" x14ac:dyDescent="0.35"/>
  <sheetData/>
  <pageMargins left="0.7" right="0.7" top="0.75" bottom="0.75" header="0.3" footer="0.3"/>
  <drawing r:id="rId1"/>
</worksheet>
</file>

<file path=xl/worksheets/sheet7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0689AC3-F5AA-47CE-984F-C4DE4D0C270A}">
  <dimension ref="B7:G30"/>
  <sheetViews>
    <sheetView showGridLines="0" zoomScale="80" zoomScaleNormal="80" workbookViewId="0">
      <selection activeCell="D25" sqref="D25:D28"/>
    </sheetView>
  </sheetViews>
  <sheetFormatPr defaultRowHeight="14.5" x14ac:dyDescent="0.35"/>
  <cols>
    <col min="3" max="3" width="89.1796875" customWidth="1"/>
    <col min="4" max="4" width="15.26953125" customWidth="1"/>
    <col min="5" max="5" width="11.81640625" customWidth="1"/>
    <col min="6" max="6" width="14.26953125" customWidth="1"/>
    <col min="7" max="7" width="12.1796875" customWidth="1"/>
  </cols>
  <sheetData>
    <row r="7" spans="2:7" ht="15" thickBot="1" x14ac:dyDescent="0.4">
      <c r="B7" s="43"/>
      <c r="D7" s="297" t="s">
        <v>3</v>
      </c>
      <c r="E7" s="297"/>
      <c r="F7" s="297" t="s">
        <v>4</v>
      </c>
      <c r="G7" s="297"/>
    </row>
    <row r="8" spans="2:7" x14ac:dyDescent="0.35">
      <c r="B8" s="43"/>
      <c r="D8" s="11">
        <v>2023</v>
      </c>
      <c r="E8" s="2">
        <v>2022</v>
      </c>
      <c r="F8" s="11">
        <v>2023</v>
      </c>
      <c r="G8" s="2">
        <v>2022</v>
      </c>
    </row>
    <row r="9" spans="2:7" ht="15" thickBot="1" x14ac:dyDescent="0.4">
      <c r="B9" s="43"/>
      <c r="C9" s="4"/>
      <c r="D9" s="12" t="s">
        <v>1</v>
      </c>
      <c r="E9" s="5" t="s">
        <v>1</v>
      </c>
      <c r="F9" s="12" t="s">
        <v>1</v>
      </c>
      <c r="G9" s="5" t="s">
        <v>1</v>
      </c>
    </row>
    <row r="10" spans="2:7" ht="16.5" thickTop="1" x14ac:dyDescent="0.4">
      <c r="B10" s="24" t="s">
        <v>487</v>
      </c>
      <c r="C10" s="22" t="s">
        <v>488</v>
      </c>
      <c r="D10" s="128"/>
      <c r="E10" s="127"/>
      <c r="F10" s="128"/>
      <c r="G10" s="127"/>
    </row>
    <row r="11" spans="2:7" x14ac:dyDescent="0.35">
      <c r="B11" s="44">
        <v>14.1</v>
      </c>
      <c r="C11" s="23" t="s">
        <v>489</v>
      </c>
      <c r="D11" s="128"/>
      <c r="E11" s="127"/>
      <c r="F11" s="128"/>
      <c r="G11" s="127"/>
    </row>
    <row r="12" spans="2:7" x14ac:dyDescent="0.35">
      <c r="B12" s="46" t="s">
        <v>490</v>
      </c>
      <c r="C12" s="47" t="s">
        <v>290</v>
      </c>
      <c r="D12" s="128"/>
      <c r="E12" s="127"/>
      <c r="F12" s="128"/>
      <c r="G12" s="127"/>
    </row>
    <row r="13" spans="2:7" x14ac:dyDescent="0.35">
      <c r="B13" s="43"/>
      <c r="C13" t="s">
        <v>492</v>
      </c>
      <c r="D13" s="128">
        <v>18416</v>
      </c>
      <c r="E13" s="127">
        <v>15056</v>
      </c>
      <c r="F13" s="210">
        <v>0</v>
      </c>
      <c r="G13" s="127" t="s">
        <v>1002</v>
      </c>
    </row>
    <row r="14" spans="2:7" x14ac:dyDescent="0.35">
      <c r="B14" s="43"/>
      <c r="C14" t="s">
        <v>493</v>
      </c>
      <c r="D14" s="128">
        <v>101158</v>
      </c>
      <c r="E14" s="127">
        <v>96256</v>
      </c>
      <c r="F14" s="210">
        <v>0</v>
      </c>
      <c r="G14" s="127" t="s">
        <v>1002</v>
      </c>
    </row>
    <row r="15" spans="2:7" x14ac:dyDescent="0.35">
      <c r="B15" s="43"/>
      <c r="C15" t="s">
        <v>491</v>
      </c>
      <c r="D15" s="128">
        <v>160799</v>
      </c>
      <c r="E15" s="127">
        <v>129647</v>
      </c>
      <c r="F15" s="210">
        <v>0</v>
      </c>
      <c r="G15" s="127" t="s">
        <v>1002</v>
      </c>
    </row>
    <row r="16" spans="2:7" x14ac:dyDescent="0.35">
      <c r="B16" s="43"/>
      <c r="C16" s="9"/>
      <c r="D16" s="130">
        <v>280372</v>
      </c>
      <c r="E16" s="129">
        <v>240959</v>
      </c>
      <c r="F16" s="211">
        <v>0</v>
      </c>
      <c r="G16" s="129" t="s">
        <v>1002</v>
      </c>
    </row>
    <row r="17" spans="2:7" x14ac:dyDescent="0.35">
      <c r="B17" s="46" t="s">
        <v>494</v>
      </c>
      <c r="C17" s="47" t="s">
        <v>495</v>
      </c>
      <c r="D17" s="128"/>
      <c r="E17" s="127"/>
      <c r="F17" s="210">
        <v>0</v>
      </c>
      <c r="G17" s="127"/>
    </row>
    <row r="18" spans="2:7" x14ac:dyDescent="0.35">
      <c r="B18" s="43"/>
      <c r="C18" t="s">
        <v>492</v>
      </c>
      <c r="D18" s="128">
        <v>13556</v>
      </c>
      <c r="E18" s="127">
        <v>11240</v>
      </c>
      <c r="F18" s="210">
        <v>0</v>
      </c>
      <c r="G18" s="127" t="s">
        <v>1002</v>
      </c>
    </row>
    <row r="19" spans="2:7" x14ac:dyDescent="0.35">
      <c r="B19" s="43"/>
      <c r="C19" t="s">
        <v>493</v>
      </c>
      <c r="D19" s="249">
        <v>70873</v>
      </c>
      <c r="E19" s="127">
        <v>68884</v>
      </c>
      <c r="F19" s="248">
        <v>0</v>
      </c>
      <c r="G19" s="169" t="s">
        <v>1002</v>
      </c>
    </row>
    <row r="20" spans="2:7" x14ac:dyDescent="0.35">
      <c r="C20" t="s">
        <v>497</v>
      </c>
      <c r="D20" s="128">
        <v>120464</v>
      </c>
      <c r="E20" s="127">
        <v>97126</v>
      </c>
      <c r="F20" s="210">
        <v>0</v>
      </c>
      <c r="G20" s="127" t="s">
        <v>1002</v>
      </c>
    </row>
    <row r="21" spans="2:7" x14ac:dyDescent="0.35">
      <c r="C21" t="s">
        <v>496</v>
      </c>
      <c r="D21" s="128">
        <v>8658</v>
      </c>
      <c r="E21" s="127">
        <v>7225</v>
      </c>
      <c r="F21" s="210">
        <v>0</v>
      </c>
      <c r="G21" s="127" t="s">
        <v>1002</v>
      </c>
    </row>
    <row r="22" spans="2:7" x14ac:dyDescent="0.35">
      <c r="C22" s="17"/>
      <c r="D22" s="136">
        <v>213552</v>
      </c>
      <c r="E22" s="135">
        <v>184475</v>
      </c>
      <c r="F22" s="225">
        <v>0</v>
      </c>
      <c r="G22" s="135" t="s">
        <v>1002</v>
      </c>
    </row>
    <row r="23" spans="2:7" x14ac:dyDescent="0.35">
      <c r="C23" s="9"/>
      <c r="D23" s="130">
        <v>493924</v>
      </c>
      <c r="E23" s="129">
        <v>425433</v>
      </c>
      <c r="F23" s="211">
        <v>0</v>
      </c>
      <c r="G23" s="129" t="s">
        <v>1002</v>
      </c>
    </row>
    <row r="24" spans="2:7" x14ac:dyDescent="0.35">
      <c r="B24" s="44">
        <v>14.2</v>
      </c>
      <c r="C24" s="23" t="s">
        <v>488</v>
      </c>
      <c r="D24" s="128"/>
      <c r="E24" s="127"/>
      <c r="F24" s="210"/>
      <c r="G24" s="127"/>
    </row>
    <row r="25" spans="2:7" x14ac:dyDescent="0.35">
      <c r="C25" t="s">
        <v>499</v>
      </c>
      <c r="D25" s="128">
        <v>1</v>
      </c>
      <c r="E25" s="127">
        <v>1</v>
      </c>
      <c r="F25" s="210">
        <v>1</v>
      </c>
      <c r="G25" s="127">
        <v>1</v>
      </c>
    </row>
    <row r="26" spans="2:7" x14ac:dyDescent="0.35">
      <c r="C26" t="s">
        <v>500</v>
      </c>
      <c r="D26" s="128">
        <v>256020</v>
      </c>
      <c r="E26" s="127">
        <v>142527</v>
      </c>
      <c r="F26" s="210">
        <v>256020</v>
      </c>
      <c r="G26" s="127">
        <v>142527</v>
      </c>
    </row>
    <row r="27" spans="2:7" x14ac:dyDescent="0.35">
      <c r="C27" t="s">
        <v>501</v>
      </c>
      <c r="D27" s="128">
        <v>663</v>
      </c>
      <c r="E27" s="127"/>
      <c r="F27" s="210"/>
      <c r="G27" s="127"/>
    </row>
    <row r="28" spans="2:7" x14ac:dyDescent="0.35">
      <c r="C28" s="7" t="s">
        <v>498</v>
      </c>
      <c r="D28" s="132">
        <v>113354</v>
      </c>
      <c r="E28" s="131">
        <v>81869</v>
      </c>
      <c r="F28" s="224">
        <v>113354</v>
      </c>
      <c r="G28" s="131">
        <v>81869</v>
      </c>
    </row>
    <row r="29" spans="2:7" ht="15" thickBot="1" x14ac:dyDescent="0.4">
      <c r="C29" s="19"/>
      <c r="D29" s="142">
        <v>863962</v>
      </c>
      <c r="E29" s="141">
        <v>649831</v>
      </c>
      <c r="F29" s="218">
        <v>369374</v>
      </c>
      <c r="G29" s="141">
        <v>224397</v>
      </c>
    </row>
    <row r="30" spans="2:7" ht="15" thickTop="1" x14ac:dyDescent="0.35"/>
  </sheetData>
  <mergeCells count="2">
    <mergeCell ref="D7:E7"/>
    <mergeCell ref="F7:G7"/>
  </mergeCells>
  <pageMargins left="0.7" right="0.7" top="0.75" bottom="0.75" header="0.3" footer="0.3"/>
  <drawing r:id="rId1"/>
</worksheet>
</file>

<file path=xl/worksheets/sheet7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88859F3-8C74-4EF0-A241-BD438A21AB1A}">
  <dimension ref="B7:G33"/>
  <sheetViews>
    <sheetView showGridLines="0" zoomScale="80" zoomScaleNormal="80" workbookViewId="0">
      <selection activeCell="D27" sqref="D27:G27"/>
    </sheetView>
  </sheetViews>
  <sheetFormatPr defaultRowHeight="14.5" x14ac:dyDescent="0.35"/>
  <cols>
    <col min="3" max="3" width="89.1796875" customWidth="1"/>
    <col min="4" max="4" width="15.26953125" customWidth="1"/>
    <col min="5" max="5" width="13.81640625" customWidth="1"/>
    <col min="6" max="6" width="14.26953125" customWidth="1"/>
    <col min="7" max="7" width="13.81640625" customWidth="1"/>
  </cols>
  <sheetData>
    <row r="7" spans="2:7" ht="15" thickBot="1" x14ac:dyDescent="0.4">
      <c r="B7" s="43"/>
      <c r="D7" s="297" t="s">
        <v>3</v>
      </c>
      <c r="E7" s="297"/>
      <c r="F7" s="297" t="s">
        <v>4</v>
      </c>
      <c r="G7" s="297"/>
    </row>
    <row r="8" spans="2:7" x14ac:dyDescent="0.35">
      <c r="B8" s="43"/>
      <c r="D8" s="11">
        <v>2023</v>
      </c>
      <c r="E8" s="2">
        <v>2022</v>
      </c>
      <c r="F8" s="11">
        <v>2023</v>
      </c>
      <c r="G8" s="2">
        <v>2022</v>
      </c>
    </row>
    <row r="9" spans="2:7" ht="15" thickBot="1" x14ac:dyDescent="0.4">
      <c r="B9" s="43"/>
      <c r="C9" s="4"/>
      <c r="D9" s="12" t="s">
        <v>1</v>
      </c>
      <c r="E9" s="5" t="s">
        <v>1</v>
      </c>
      <c r="F9" s="12" t="s">
        <v>1</v>
      </c>
      <c r="G9" s="5" t="s">
        <v>1</v>
      </c>
    </row>
    <row r="10" spans="2:7" ht="16.5" thickTop="1" x14ac:dyDescent="0.4">
      <c r="B10" s="24" t="s">
        <v>502</v>
      </c>
      <c r="C10" s="22" t="s">
        <v>1074</v>
      </c>
      <c r="D10" s="128"/>
      <c r="E10" s="127"/>
      <c r="F10" s="128"/>
      <c r="G10" s="127"/>
    </row>
    <row r="11" spans="2:7" x14ac:dyDescent="0.35">
      <c r="B11" s="44">
        <v>15.1</v>
      </c>
      <c r="C11" s="23" t="s">
        <v>1074</v>
      </c>
      <c r="D11" s="128"/>
      <c r="E11" s="127"/>
      <c r="F11" s="128"/>
      <c r="G11" s="127"/>
    </row>
    <row r="12" spans="2:7" x14ac:dyDescent="0.35">
      <c r="B12" s="46"/>
      <c r="C12" t="s">
        <v>504</v>
      </c>
      <c r="D12" s="128">
        <v>388020</v>
      </c>
      <c r="E12" s="127">
        <v>351976</v>
      </c>
      <c r="F12" s="128">
        <v>7887</v>
      </c>
      <c r="G12" s="127">
        <v>7107</v>
      </c>
    </row>
    <row r="13" spans="2:7" x14ac:dyDescent="0.35">
      <c r="B13" s="43"/>
      <c r="C13" t="s">
        <v>505</v>
      </c>
      <c r="D13" s="128">
        <v>31569</v>
      </c>
      <c r="E13" s="127">
        <v>38570</v>
      </c>
      <c r="F13" s="128">
        <v>24451</v>
      </c>
      <c r="G13" s="127">
        <v>15783</v>
      </c>
    </row>
    <row r="14" spans="2:7" x14ac:dyDescent="0.35">
      <c r="B14" s="43"/>
      <c r="C14" t="s">
        <v>506</v>
      </c>
      <c r="D14" s="128">
        <v>93532</v>
      </c>
      <c r="E14" s="127">
        <v>95268</v>
      </c>
      <c r="F14" s="128">
        <v>89465</v>
      </c>
      <c r="G14" s="127">
        <v>90136</v>
      </c>
    </row>
    <row r="15" spans="2:7" x14ac:dyDescent="0.35">
      <c r="B15" s="43"/>
      <c r="C15" t="s">
        <v>503</v>
      </c>
      <c r="D15" s="128">
        <v>317499</v>
      </c>
      <c r="E15" s="127">
        <v>307218</v>
      </c>
      <c r="F15" s="128">
        <v>271256</v>
      </c>
      <c r="G15" s="127">
        <v>282720</v>
      </c>
    </row>
    <row r="16" spans="2:7" ht="15" thickBot="1" x14ac:dyDescent="0.4">
      <c r="B16" s="43"/>
      <c r="C16" s="19"/>
      <c r="D16" s="142">
        <v>830619</v>
      </c>
      <c r="E16" s="141">
        <v>793032</v>
      </c>
      <c r="F16" s="142">
        <v>393059</v>
      </c>
      <c r="G16" s="141">
        <v>395746</v>
      </c>
    </row>
    <row r="17" spans="2:7" ht="15" thickTop="1" x14ac:dyDescent="0.35">
      <c r="B17" s="46"/>
      <c r="C17" s="52" t="s">
        <v>509</v>
      </c>
    </row>
    <row r="18" spans="2:7" x14ac:dyDescent="0.35">
      <c r="B18" s="44">
        <v>15.2</v>
      </c>
      <c r="C18" s="23" t="s">
        <v>507</v>
      </c>
    </row>
    <row r="19" spans="2:7" x14ac:dyDescent="0.35">
      <c r="C19" s="53" t="s">
        <v>508</v>
      </c>
    </row>
    <row r="20" spans="2:7" ht="15" thickBot="1" x14ac:dyDescent="0.4">
      <c r="C20" s="301"/>
      <c r="D20" s="297" t="s">
        <v>3</v>
      </c>
      <c r="E20" s="297"/>
      <c r="F20" s="297" t="s">
        <v>4</v>
      </c>
      <c r="G20" s="297"/>
    </row>
    <row r="21" spans="2:7" ht="43.5" x14ac:dyDescent="0.35">
      <c r="C21" s="301"/>
      <c r="D21" s="11" t="s">
        <v>510</v>
      </c>
      <c r="E21" s="114" t="s">
        <v>511</v>
      </c>
      <c r="F21" s="11" t="s">
        <v>510</v>
      </c>
      <c r="G21" s="114" t="s">
        <v>511</v>
      </c>
    </row>
    <row r="22" spans="2:7" ht="15" thickBot="1" x14ac:dyDescent="0.4">
      <c r="C22" s="311"/>
      <c r="D22" s="12" t="s">
        <v>1</v>
      </c>
      <c r="E22" s="12" t="s">
        <v>1</v>
      </c>
      <c r="F22" s="12" t="s">
        <v>1</v>
      </c>
      <c r="G22" s="12" t="s">
        <v>1</v>
      </c>
    </row>
    <row r="23" spans="2:7" ht="15" thickTop="1" x14ac:dyDescent="0.35">
      <c r="C23" s="1" t="s">
        <v>512</v>
      </c>
      <c r="D23" s="128"/>
      <c r="E23" s="128"/>
      <c r="F23" s="128"/>
      <c r="G23" s="128"/>
    </row>
    <row r="24" spans="2:7" x14ac:dyDescent="0.35">
      <c r="C24" t="s">
        <v>514</v>
      </c>
      <c r="D24" s="128">
        <v>188275</v>
      </c>
      <c r="E24" s="128">
        <v>395</v>
      </c>
      <c r="F24" s="128">
        <v>163979</v>
      </c>
      <c r="G24" s="128">
        <v>344</v>
      </c>
    </row>
    <row r="25" spans="2:7" x14ac:dyDescent="0.35">
      <c r="C25" t="s">
        <v>515</v>
      </c>
      <c r="D25" s="128">
        <v>104390</v>
      </c>
      <c r="E25" s="128">
        <v>647</v>
      </c>
      <c r="F25" s="128">
        <v>89445</v>
      </c>
      <c r="G25" s="128">
        <v>555</v>
      </c>
    </row>
    <row r="26" spans="2:7" x14ac:dyDescent="0.35">
      <c r="C26" s="7" t="s">
        <v>516</v>
      </c>
      <c r="D26" s="132">
        <v>43634</v>
      </c>
      <c r="E26" s="132">
        <v>17758</v>
      </c>
      <c r="F26" s="132">
        <v>35207</v>
      </c>
      <c r="G26" s="132">
        <v>16476</v>
      </c>
    </row>
    <row r="27" spans="2:7" x14ac:dyDescent="0.35">
      <c r="C27" s="9" t="s">
        <v>94</v>
      </c>
      <c r="D27" s="130">
        <v>336300</v>
      </c>
      <c r="E27" s="130">
        <v>18801</v>
      </c>
      <c r="F27" s="130">
        <v>288631</v>
      </c>
      <c r="G27" s="130">
        <v>17375</v>
      </c>
    </row>
    <row r="28" spans="2:7" x14ac:dyDescent="0.35">
      <c r="C28" s="1" t="s">
        <v>513</v>
      </c>
      <c r="D28" s="127"/>
      <c r="E28" s="127"/>
      <c r="F28" s="127"/>
      <c r="G28" s="127"/>
    </row>
    <row r="29" spans="2:7" x14ac:dyDescent="0.35">
      <c r="C29" t="s">
        <v>517</v>
      </c>
      <c r="D29" s="127">
        <v>287980</v>
      </c>
      <c r="E29" s="127" t="s">
        <v>1002</v>
      </c>
      <c r="F29" s="127">
        <v>273089</v>
      </c>
      <c r="G29" s="127" t="s">
        <v>1002</v>
      </c>
    </row>
    <row r="30" spans="2:7" x14ac:dyDescent="0.35">
      <c r="C30" t="s">
        <v>518</v>
      </c>
      <c r="D30" s="127">
        <v>22038</v>
      </c>
      <c r="E30" s="127" t="s">
        <v>1002</v>
      </c>
      <c r="F30" s="127">
        <v>15416</v>
      </c>
      <c r="G30" s="127" t="s">
        <v>1002</v>
      </c>
    </row>
    <row r="31" spans="2:7" x14ac:dyDescent="0.35">
      <c r="C31" s="7" t="s">
        <v>519</v>
      </c>
      <c r="D31" s="131">
        <v>12615</v>
      </c>
      <c r="E31" s="131">
        <v>15415</v>
      </c>
      <c r="F31" s="131">
        <v>8937</v>
      </c>
      <c r="G31" s="131">
        <v>14721</v>
      </c>
    </row>
    <row r="32" spans="2:7" ht="15" thickBot="1" x14ac:dyDescent="0.4">
      <c r="C32" s="4" t="s">
        <v>94</v>
      </c>
      <c r="D32" s="133">
        <v>322633</v>
      </c>
      <c r="E32" s="133">
        <v>15415</v>
      </c>
      <c r="F32" s="133">
        <v>297441</v>
      </c>
      <c r="G32" s="133">
        <v>17721</v>
      </c>
    </row>
    <row r="33" ht="15" thickTop="1" x14ac:dyDescent="0.35"/>
  </sheetData>
  <mergeCells count="5">
    <mergeCell ref="D7:E7"/>
    <mergeCell ref="F7:G7"/>
    <mergeCell ref="D20:E20"/>
    <mergeCell ref="F20:G20"/>
    <mergeCell ref="C20:C22"/>
  </mergeCells>
  <pageMargins left="0.7" right="0.7" top="0.75" bottom="0.75" header="0.3" footer="0.3"/>
  <drawing r:id="rId1"/>
</worksheet>
</file>

<file path=xl/worksheets/sheet7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9E67E71-3459-43A4-B00A-1A10C3FA5048}">
  <dimension ref="B12:G31"/>
  <sheetViews>
    <sheetView showGridLines="0" zoomScale="80" zoomScaleNormal="80" workbookViewId="0">
      <selection activeCell="D18" sqref="D18:G18"/>
    </sheetView>
  </sheetViews>
  <sheetFormatPr defaultRowHeight="14.5" x14ac:dyDescent="0.35"/>
  <cols>
    <col min="3" max="3" width="89.1796875" customWidth="1"/>
    <col min="4" max="4" width="15.26953125" customWidth="1"/>
    <col min="5" max="5" width="13.81640625" customWidth="1"/>
    <col min="6" max="6" width="14.26953125" customWidth="1"/>
    <col min="7" max="7" width="13.81640625" customWidth="1"/>
  </cols>
  <sheetData>
    <row r="12" spans="2:7" ht="15" thickBot="1" x14ac:dyDescent="0.4">
      <c r="B12" s="43"/>
      <c r="D12" s="297" t="s">
        <v>3</v>
      </c>
      <c r="E12" s="297"/>
      <c r="F12" s="297" t="s">
        <v>4</v>
      </c>
      <c r="G12" s="297"/>
    </row>
    <row r="13" spans="2:7" x14ac:dyDescent="0.35">
      <c r="B13" s="43"/>
      <c r="D13" s="11">
        <v>2023</v>
      </c>
      <c r="E13" s="2">
        <v>2022</v>
      </c>
      <c r="F13" s="11">
        <v>2023</v>
      </c>
      <c r="G13" s="2">
        <v>2022</v>
      </c>
    </row>
    <row r="14" spans="2:7" ht="15" thickBot="1" x14ac:dyDescent="0.4">
      <c r="B14" s="43"/>
      <c r="C14" s="4"/>
      <c r="D14" s="12" t="s">
        <v>1</v>
      </c>
      <c r="E14" s="5" t="s">
        <v>1</v>
      </c>
      <c r="F14" s="12" t="s">
        <v>1</v>
      </c>
      <c r="G14" s="5" t="s">
        <v>1</v>
      </c>
    </row>
    <row r="15" spans="2:7" ht="16.5" thickTop="1" x14ac:dyDescent="0.4">
      <c r="B15" s="24"/>
      <c r="C15" t="s">
        <v>521</v>
      </c>
      <c r="D15" s="128">
        <v>15415</v>
      </c>
      <c r="E15" s="127">
        <v>9479</v>
      </c>
      <c r="F15" s="128">
        <v>14721</v>
      </c>
      <c r="G15" s="127">
        <v>8623</v>
      </c>
    </row>
    <row r="16" spans="2:7" x14ac:dyDescent="0.35">
      <c r="B16" s="44"/>
      <c r="C16" t="s">
        <v>522</v>
      </c>
      <c r="D16" s="128">
        <v>4490</v>
      </c>
      <c r="E16" s="127">
        <v>5936</v>
      </c>
      <c r="F16" s="128">
        <v>3758</v>
      </c>
      <c r="G16" s="127">
        <v>6098</v>
      </c>
    </row>
    <row r="17" spans="2:7" x14ac:dyDescent="0.35">
      <c r="B17" s="46"/>
      <c r="C17" t="s">
        <v>523</v>
      </c>
      <c r="D17" s="128">
        <v>-1104</v>
      </c>
      <c r="E17" s="127" t="s">
        <v>1002</v>
      </c>
      <c r="F17" s="128">
        <v>-1104</v>
      </c>
      <c r="G17" s="127" t="s">
        <v>1002</v>
      </c>
    </row>
    <row r="18" spans="2:7" ht="15" thickBot="1" x14ac:dyDescent="0.4">
      <c r="B18" s="43"/>
      <c r="C18" s="19" t="s">
        <v>520</v>
      </c>
      <c r="D18" s="142">
        <v>18801</v>
      </c>
      <c r="E18" s="141">
        <v>15145</v>
      </c>
      <c r="F18" s="142">
        <v>17375</v>
      </c>
      <c r="G18" s="141">
        <v>14721</v>
      </c>
    </row>
    <row r="19" spans="2:7" ht="15" thickTop="1" x14ac:dyDescent="0.35"/>
    <row r="20" spans="2:7" x14ac:dyDescent="0.35">
      <c r="C20" t="s">
        <v>524</v>
      </c>
    </row>
    <row r="22" spans="2:7" ht="15" thickBot="1" x14ac:dyDescent="0.4">
      <c r="C22" s="296" t="s">
        <v>525</v>
      </c>
      <c r="D22" s="296"/>
      <c r="E22" s="296"/>
      <c r="F22" s="311" t="s">
        <v>526</v>
      </c>
      <c r="G22" s="311"/>
    </row>
    <row r="23" spans="2:7" ht="15" thickTop="1" x14ac:dyDescent="0.35">
      <c r="C23" s="314" t="s">
        <v>527</v>
      </c>
      <c r="D23" s="292"/>
      <c r="E23" s="292"/>
      <c r="F23" s="312">
        <v>2.0999999999999999E-3</v>
      </c>
      <c r="G23" s="312"/>
    </row>
    <row r="24" spans="2:7" x14ac:dyDescent="0.35">
      <c r="C24" s="292" t="s">
        <v>528</v>
      </c>
      <c r="D24" s="292"/>
      <c r="E24" s="292"/>
      <c r="F24" s="312">
        <v>3.8E-3</v>
      </c>
      <c r="G24" s="312"/>
    </row>
    <row r="25" spans="2:7" x14ac:dyDescent="0.35">
      <c r="C25" s="292" t="s">
        <v>529</v>
      </c>
      <c r="D25" s="292"/>
      <c r="E25" s="292"/>
      <c r="F25" s="312">
        <v>8.6E-3</v>
      </c>
      <c r="G25" s="312"/>
    </row>
    <row r="26" spans="2:7" x14ac:dyDescent="0.35">
      <c r="C26" s="292" t="s">
        <v>530</v>
      </c>
      <c r="D26" s="292"/>
      <c r="E26" s="292"/>
      <c r="F26" s="312">
        <v>0.01</v>
      </c>
      <c r="G26" s="312"/>
    </row>
    <row r="27" spans="2:7" ht="15" thickBot="1" x14ac:dyDescent="0.4">
      <c r="C27" s="296" t="s">
        <v>532</v>
      </c>
      <c r="D27" s="296"/>
      <c r="E27" s="296"/>
      <c r="F27" s="313">
        <v>1.0200000000000001E-2</v>
      </c>
      <c r="G27" s="313"/>
    </row>
    <row r="28" spans="2:7" ht="15" thickTop="1" x14ac:dyDescent="0.35">
      <c r="C28" s="292"/>
      <c r="D28" s="292"/>
      <c r="E28" s="292"/>
      <c r="F28" s="292"/>
      <c r="G28" s="292"/>
    </row>
    <row r="31" spans="2:7" ht="72.5" x14ac:dyDescent="0.35">
      <c r="C31" s="58" t="s">
        <v>531</v>
      </c>
    </row>
  </sheetData>
  <mergeCells count="16">
    <mergeCell ref="D12:E12"/>
    <mergeCell ref="F12:G12"/>
    <mergeCell ref="C28:E28"/>
    <mergeCell ref="F22:G22"/>
    <mergeCell ref="F23:G23"/>
    <mergeCell ref="F24:G24"/>
    <mergeCell ref="F25:G25"/>
    <mergeCell ref="F26:G26"/>
    <mergeCell ref="F27:G27"/>
    <mergeCell ref="F28:G28"/>
    <mergeCell ref="C22:E22"/>
    <mergeCell ref="C23:E23"/>
    <mergeCell ref="C24:E24"/>
    <mergeCell ref="C25:E25"/>
    <mergeCell ref="C26:E26"/>
    <mergeCell ref="C27:E27"/>
  </mergeCells>
  <pageMargins left="0.7" right="0.7" top="0.75" bottom="0.75" header="0.3" footer="0.3"/>
  <drawing r:id="rId1"/>
</worksheet>
</file>

<file path=xl/worksheets/sheet7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840377-9C70-46B2-8C2E-24E61C03E9F1}">
  <dimension ref="A11:F31"/>
  <sheetViews>
    <sheetView showGridLines="0" zoomScale="80" zoomScaleNormal="80" workbookViewId="0">
      <selection activeCell="C30" sqref="C30:F30"/>
    </sheetView>
  </sheetViews>
  <sheetFormatPr defaultRowHeight="14.5" x14ac:dyDescent="0.35"/>
  <cols>
    <col min="2" max="2" width="89.1796875" customWidth="1"/>
    <col min="3" max="3" width="15.26953125" customWidth="1"/>
    <col min="4" max="4" width="13.81640625" customWidth="1"/>
    <col min="5" max="5" width="14.26953125" customWidth="1"/>
    <col min="6" max="6" width="13.81640625" customWidth="1"/>
  </cols>
  <sheetData>
    <row r="11" spans="1:6" ht="15" thickBot="1" x14ac:dyDescent="0.4">
      <c r="C11" s="297" t="s">
        <v>3</v>
      </c>
      <c r="D11" s="297"/>
      <c r="E11" s="297" t="s">
        <v>4</v>
      </c>
      <c r="F11" s="297"/>
    </row>
    <row r="12" spans="1:6" x14ac:dyDescent="0.35">
      <c r="C12" s="11">
        <v>2023</v>
      </c>
      <c r="D12" s="2">
        <v>2022</v>
      </c>
      <c r="E12" s="11">
        <v>2023</v>
      </c>
      <c r="F12" s="2">
        <v>2022</v>
      </c>
    </row>
    <row r="13" spans="1:6" ht="15" thickBot="1" x14ac:dyDescent="0.4">
      <c r="B13" s="4"/>
      <c r="C13" s="12" t="s">
        <v>1</v>
      </c>
      <c r="D13" s="5" t="s">
        <v>1</v>
      </c>
      <c r="E13" s="12" t="s">
        <v>1</v>
      </c>
      <c r="F13" s="5" t="s">
        <v>1</v>
      </c>
    </row>
    <row r="14" spans="1:6" ht="15" thickTop="1" x14ac:dyDescent="0.35">
      <c r="A14" s="44">
        <v>16.100000000000001</v>
      </c>
      <c r="B14" s="23" t="s">
        <v>48</v>
      </c>
      <c r="C14" s="128"/>
      <c r="D14" s="127"/>
      <c r="E14" s="128"/>
      <c r="F14" s="127"/>
    </row>
    <row r="15" spans="1:6" x14ac:dyDescent="0.35">
      <c r="A15" s="2"/>
      <c r="B15" t="s">
        <v>534</v>
      </c>
      <c r="C15" s="128">
        <v>52513680</v>
      </c>
      <c r="D15" s="127">
        <v>55284459</v>
      </c>
      <c r="E15" s="210">
        <v>0</v>
      </c>
      <c r="F15" s="127" t="s">
        <v>1002</v>
      </c>
    </row>
    <row r="16" spans="1:6" x14ac:dyDescent="0.35">
      <c r="A16" s="2"/>
      <c r="B16" t="s">
        <v>533</v>
      </c>
      <c r="C16" s="128">
        <v>1484948</v>
      </c>
      <c r="D16" s="127">
        <v>508088</v>
      </c>
      <c r="E16" s="128">
        <v>1484948</v>
      </c>
      <c r="F16" s="127">
        <v>508088</v>
      </c>
    </row>
    <row r="17" spans="1:6" x14ac:dyDescent="0.35">
      <c r="A17" s="2"/>
      <c r="B17" s="9"/>
      <c r="C17" s="130">
        <v>53998638</v>
      </c>
      <c r="D17" s="129">
        <v>55792547</v>
      </c>
      <c r="E17" s="130">
        <v>1484948</v>
      </c>
      <c r="F17" s="129">
        <v>508088</v>
      </c>
    </row>
    <row r="18" spans="1:6" x14ac:dyDescent="0.35">
      <c r="A18" s="44">
        <v>16.2</v>
      </c>
      <c r="B18" s="60" t="s">
        <v>535</v>
      </c>
      <c r="C18" s="130">
        <v>703</v>
      </c>
      <c r="D18" s="129">
        <v>20267</v>
      </c>
      <c r="E18" s="130">
        <v>703</v>
      </c>
      <c r="F18" s="129">
        <v>20267</v>
      </c>
    </row>
    <row r="19" spans="1:6" ht="52.5" x14ac:dyDescent="0.35">
      <c r="A19" s="2"/>
      <c r="B19" s="61" t="s">
        <v>539</v>
      </c>
      <c r="C19" s="128"/>
      <c r="D19" s="127"/>
      <c r="E19" s="128"/>
      <c r="F19" s="127"/>
    </row>
    <row r="20" spans="1:6" x14ac:dyDescent="0.35">
      <c r="A20" s="44">
        <v>16.3</v>
      </c>
      <c r="B20" s="23" t="s">
        <v>542</v>
      </c>
      <c r="C20" s="128"/>
      <c r="D20" s="127"/>
      <c r="E20" s="128"/>
      <c r="F20" s="127"/>
    </row>
    <row r="21" spans="1:6" x14ac:dyDescent="0.35">
      <c r="A21" s="2"/>
      <c r="B21" s="53" t="s">
        <v>536</v>
      </c>
      <c r="C21" s="128"/>
      <c r="D21" s="127"/>
      <c r="E21" s="210"/>
      <c r="F21" s="127"/>
    </row>
    <row r="22" spans="1:6" x14ac:dyDescent="0.35">
      <c r="A22" s="2"/>
      <c r="B22" s="53" t="s">
        <v>537</v>
      </c>
      <c r="C22" s="128"/>
      <c r="D22" s="127"/>
      <c r="E22" s="210"/>
      <c r="F22" s="127"/>
    </row>
    <row r="23" spans="1:6" x14ac:dyDescent="0.35">
      <c r="A23" s="2"/>
      <c r="B23" s="62" t="s">
        <v>540</v>
      </c>
      <c r="C23" s="132"/>
      <c r="D23" s="131"/>
      <c r="E23" s="224"/>
      <c r="F23" s="131"/>
    </row>
    <row r="24" spans="1:6" x14ac:dyDescent="0.35">
      <c r="A24" s="2"/>
      <c r="B24" s="53" t="s">
        <v>47</v>
      </c>
      <c r="C24" s="128">
        <v>500000</v>
      </c>
      <c r="D24" s="127">
        <v>500000</v>
      </c>
      <c r="E24" s="210">
        <v>0</v>
      </c>
      <c r="F24" s="127" t="s">
        <v>1002</v>
      </c>
    </row>
    <row r="25" spans="1:6" x14ac:dyDescent="0.35">
      <c r="A25" s="2"/>
      <c r="B25" s="53" t="s">
        <v>541</v>
      </c>
      <c r="C25" s="132">
        <v>400000</v>
      </c>
      <c r="D25" s="131">
        <v>400000</v>
      </c>
      <c r="E25" s="224">
        <v>0</v>
      </c>
      <c r="F25" s="131" t="s">
        <v>1002</v>
      </c>
    </row>
    <row r="26" spans="1:6" ht="16" x14ac:dyDescent="0.4">
      <c r="A26" s="24" t="s">
        <v>544</v>
      </c>
      <c r="B26" s="63" t="s">
        <v>543</v>
      </c>
      <c r="C26" s="128"/>
      <c r="D26" s="127"/>
      <c r="E26" s="210"/>
      <c r="F26" s="127"/>
    </row>
    <row r="27" spans="1:6" x14ac:dyDescent="0.35">
      <c r="A27" s="2"/>
      <c r="B27" t="s">
        <v>538</v>
      </c>
      <c r="C27" s="128"/>
      <c r="D27" s="127"/>
      <c r="E27" s="128"/>
      <c r="F27" s="127"/>
    </row>
    <row r="28" spans="1:6" x14ac:dyDescent="0.35">
      <c r="B28" t="s">
        <v>545</v>
      </c>
      <c r="C28" s="128">
        <v>1030283</v>
      </c>
      <c r="D28" s="127">
        <v>1034190</v>
      </c>
      <c r="E28" s="128">
        <v>522960</v>
      </c>
      <c r="F28" s="127">
        <v>677789</v>
      </c>
    </row>
    <row r="29" spans="1:6" x14ac:dyDescent="0.35">
      <c r="B29" s="7" t="s">
        <v>546</v>
      </c>
      <c r="C29" s="132">
        <v>1273480</v>
      </c>
      <c r="D29" s="127">
        <v>1188971</v>
      </c>
      <c r="E29" s="132">
        <v>987296</v>
      </c>
      <c r="F29" s="131">
        <v>922389</v>
      </c>
    </row>
    <row r="30" spans="1:6" ht="15" thickBot="1" x14ac:dyDescent="0.4">
      <c r="B30" s="19" t="s">
        <v>547</v>
      </c>
      <c r="C30" s="142">
        <v>2303763</v>
      </c>
      <c r="D30" s="141">
        <v>2223161</v>
      </c>
      <c r="E30" s="142">
        <v>1510256</v>
      </c>
      <c r="F30" s="141">
        <v>1600178</v>
      </c>
    </row>
    <row r="31" spans="1:6" ht="15" thickTop="1" x14ac:dyDescent="0.35"/>
  </sheetData>
  <mergeCells count="2">
    <mergeCell ref="C11:D11"/>
    <mergeCell ref="E11:F11"/>
  </mergeCells>
  <pageMargins left="0.7" right="0.7" top="0.75" bottom="0.75" header="0.3" footer="0.3"/>
  <drawing r:id="rId1"/>
</worksheet>
</file>

<file path=xl/worksheets/sheet7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0255B9B-4066-4121-A79E-A05903E5118D}">
  <dimension ref="B16:G24"/>
  <sheetViews>
    <sheetView showGridLines="0" zoomScale="80" zoomScaleNormal="80" workbookViewId="0">
      <selection activeCell="P23" sqref="P23"/>
    </sheetView>
  </sheetViews>
  <sheetFormatPr defaultRowHeight="14.5" x14ac:dyDescent="0.35"/>
  <cols>
    <col min="3" max="3" width="89.1796875" customWidth="1"/>
    <col min="4" max="4" width="15.26953125" customWidth="1"/>
    <col min="5" max="5" width="13.81640625" customWidth="1"/>
    <col min="6" max="6" width="14.26953125" customWidth="1"/>
    <col min="7" max="7" width="13.81640625" customWidth="1"/>
  </cols>
  <sheetData>
    <row r="16" spans="4:7" ht="15" thickBot="1" x14ac:dyDescent="0.4">
      <c r="D16" s="297" t="s">
        <v>3</v>
      </c>
      <c r="E16" s="297"/>
      <c r="F16" s="297" t="s">
        <v>4</v>
      </c>
      <c r="G16" s="297"/>
    </row>
    <row r="17" spans="2:7" x14ac:dyDescent="0.35">
      <c r="D17" s="11">
        <v>2023</v>
      </c>
      <c r="E17" s="2">
        <v>2022</v>
      </c>
      <c r="F17" s="11">
        <v>2023</v>
      </c>
      <c r="G17" s="2">
        <v>2022</v>
      </c>
    </row>
    <row r="18" spans="2:7" ht="15" thickBot="1" x14ac:dyDescent="0.4">
      <c r="C18" s="4"/>
      <c r="D18" s="12" t="s">
        <v>1</v>
      </c>
      <c r="E18" s="5" t="s">
        <v>1</v>
      </c>
      <c r="F18" s="12" t="s">
        <v>1</v>
      </c>
      <c r="G18" s="5" t="s">
        <v>1</v>
      </c>
    </row>
    <row r="19" spans="2:7" ht="15" thickTop="1" x14ac:dyDescent="0.35">
      <c r="B19" s="44">
        <v>18.100000000000001</v>
      </c>
      <c r="C19" s="23" t="s">
        <v>548</v>
      </c>
      <c r="D19" s="128"/>
      <c r="E19" s="127"/>
      <c r="F19" s="128"/>
      <c r="G19" s="127"/>
    </row>
    <row r="20" spans="2:7" x14ac:dyDescent="0.35">
      <c r="B20" s="2"/>
      <c r="C20" t="s">
        <v>550</v>
      </c>
      <c r="D20" s="210">
        <v>0</v>
      </c>
      <c r="E20" s="127" t="s">
        <v>1002</v>
      </c>
      <c r="F20" s="210">
        <v>0</v>
      </c>
      <c r="G20" s="127">
        <v>76891</v>
      </c>
    </row>
    <row r="21" spans="2:7" x14ac:dyDescent="0.35">
      <c r="B21" s="2"/>
      <c r="C21" t="s">
        <v>551</v>
      </c>
      <c r="D21" s="210">
        <v>0</v>
      </c>
      <c r="E21" s="127" t="s">
        <v>1002</v>
      </c>
      <c r="F21" s="210">
        <v>0</v>
      </c>
      <c r="G21" s="127" t="s">
        <v>1002</v>
      </c>
    </row>
    <row r="22" spans="2:7" x14ac:dyDescent="0.35">
      <c r="B22" s="2"/>
      <c r="C22" t="s">
        <v>552</v>
      </c>
      <c r="D22" s="210"/>
      <c r="E22" s="127"/>
      <c r="F22" s="210"/>
      <c r="G22" s="127">
        <v>100000</v>
      </c>
    </row>
    <row r="23" spans="2:7" x14ac:dyDescent="0.35">
      <c r="B23" s="2"/>
      <c r="C23" s="10" t="s">
        <v>549</v>
      </c>
      <c r="D23" s="211">
        <v>0</v>
      </c>
      <c r="E23" s="129" t="s">
        <v>1002</v>
      </c>
      <c r="F23" s="211">
        <v>0</v>
      </c>
      <c r="G23" s="129">
        <v>176891</v>
      </c>
    </row>
    <row r="24" spans="2:7" x14ac:dyDescent="0.35">
      <c r="D24" s="250"/>
    </row>
  </sheetData>
  <mergeCells count="2">
    <mergeCell ref="D16:E16"/>
    <mergeCell ref="F16:G16"/>
  </mergeCells>
  <pageMargins left="0.7" right="0.7" top="0.75" bottom="0.75" header="0.3" footer="0.3"/>
  <drawing r:id="rId1"/>
</worksheet>
</file>

<file path=xl/worksheets/sheet7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688EE41-55A8-4AAF-8400-ED18A5DB0906}">
  <dimension ref="B7:G25"/>
  <sheetViews>
    <sheetView zoomScale="80" zoomScaleNormal="80" workbookViewId="0">
      <selection activeCell="J24" sqref="J24"/>
    </sheetView>
  </sheetViews>
  <sheetFormatPr defaultRowHeight="14.5" x14ac:dyDescent="0.35"/>
  <cols>
    <col min="3" max="3" width="89.1796875" customWidth="1"/>
    <col min="4" max="4" width="15.26953125" customWidth="1"/>
    <col min="5" max="5" width="13.81640625" customWidth="1"/>
    <col min="6" max="6" width="14.26953125" customWidth="1"/>
    <col min="7" max="7" width="13.81640625" customWidth="1"/>
  </cols>
  <sheetData>
    <row r="7" spans="2:7" ht="15" thickBot="1" x14ac:dyDescent="0.4">
      <c r="D7" s="297" t="s">
        <v>3</v>
      </c>
      <c r="E7" s="297"/>
      <c r="F7" s="297" t="s">
        <v>4</v>
      </c>
      <c r="G7" s="297"/>
    </row>
    <row r="8" spans="2:7" x14ac:dyDescent="0.35">
      <c r="D8" s="11">
        <v>2023</v>
      </c>
      <c r="E8" s="2">
        <v>2022</v>
      </c>
      <c r="F8" s="11">
        <v>2023</v>
      </c>
      <c r="G8" s="2">
        <v>2022</v>
      </c>
    </row>
    <row r="9" spans="2:7" ht="15" thickBot="1" x14ac:dyDescent="0.4">
      <c r="C9" s="4"/>
      <c r="D9" s="12" t="s">
        <v>1</v>
      </c>
      <c r="E9" s="5" t="s">
        <v>1</v>
      </c>
      <c r="F9" s="12" t="s">
        <v>1</v>
      </c>
      <c r="G9" s="5" t="s">
        <v>1</v>
      </c>
    </row>
    <row r="10" spans="2:7" ht="16.5" thickTop="1" x14ac:dyDescent="0.4">
      <c r="B10" s="24" t="s">
        <v>553</v>
      </c>
      <c r="C10" s="63" t="s">
        <v>554</v>
      </c>
      <c r="D10" s="149"/>
      <c r="E10" s="127"/>
      <c r="F10" s="149"/>
      <c r="G10" s="127"/>
    </row>
    <row r="11" spans="2:7" x14ac:dyDescent="0.35">
      <c r="B11" s="44">
        <v>19.100000000000001</v>
      </c>
      <c r="C11" s="23" t="s">
        <v>555</v>
      </c>
      <c r="D11" s="128"/>
      <c r="E11" s="127"/>
      <c r="F11" s="128"/>
      <c r="G11" s="127"/>
    </row>
    <row r="12" spans="2:7" x14ac:dyDescent="0.35">
      <c r="C12" s="7" t="s">
        <v>559</v>
      </c>
      <c r="D12" s="132">
        <v>40000</v>
      </c>
      <c r="E12" s="131">
        <v>40000</v>
      </c>
      <c r="F12" s="132">
        <v>40000</v>
      </c>
      <c r="G12" s="131">
        <v>40000</v>
      </c>
    </row>
    <row r="13" spans="2:7" x14ac:dyDescent="0.35">
      <c r="B13" s="44">
        <v>19.2</v>
      </c>
      <c r="C13" s="23" t="s">
        <v>560</v>
      </c>
      <c r="D13" s="128"/>
      <c r="E13" s="127"/>
      <c r="F13" s="128"/>
      <c r="G13" s="127"/>
    </row>
    <row r="14" spans="2:7" x14ac:dyDescent="0.35">
      <c r="B14" s="44"/>
      <c r="C14" s="66" t="s">
        <v>556</v>
      </c>
      <c r="D14" s="128"/>
      <c r="E14" s="127"/>
      <c r="F14" s="128"/>
      <c r="G14" s="127"/>
    </row>
    <row r="15" spans="2:7" x14ac:dyDescent="0.35">
      <c r="B15" s="2"/>
      <c r="C15" s="61" t="s">
        <v>563</v>
      </c>
      <c r="D15" s="128">
        <v>86878</v>
      </c>
      <c r="E15" s="127">
        <v>86878</v>
      </c>
      <c r="F15" s="128">
        <v>86878</v>
      </c>
      <c r="G15" s="127">
        <v>86878</v>
      </c>
    </row>
    <row r="16" spans="2:7" x14ac:dyDescent="0.35">
      <c r="B16" s="2"/>
      <c r="C16" s="53" t="s">
        <v>564</v>
      </c>
      <c r="D16" s="128">
        <v>-3348</v>
      </c>
      <c r="E16" s="127">
        <v>-2693</v>
      </c>
      <c r="F16" s="128">
        <v>-3348</v>
      </c>
      <c r="G16" s="127">
        <v>-2693</v>
      </c>
    </row>
    <row r="17" spans="2:7" x14ac:dyDescent="0.35">
      <c r="B17" s="2"/>
      <c r="C17" s="53" t="s">
        <v>561</v>
      </c>
      <c r="D17" s="128">
        <v>-2130</v>
      </c>
      <c r="E17" s="127">
        <v>-2130</v>
      </c>
      <c r="F17" s="210">
        <v>0</v>
      </c>
      <c r="G17" s="127" t="s">
        <v>1002</v>
      </c>
    </row>
    <row r="18" spans="2:7" x14ac:dyDescent="0.35">
      <c r="B18" s="2"/>
      <c r="C18" s="67" t="s">
        <v>562</v>
      </c>
      <c r="D18" s="130">
        <v>81399</v>
      </c>
      <c r="E18" s="129">
        <v>82055</v>
      </c>
      <c r="F18" s="130">
        <v>83529</v>
      </c>
      <c r="G18" s="129">
        <v>84184</v>
      </c>
    </row>
    <row r="19" spans="2:7" x14ac:dyDescent="0.35">
      <c r="B19" s="2"/>
      <c r="C19" s="66" t="s">
        <v>557</v>
      </c>
      <c r="D19" s="128"/>
      <c r="E19" s="127"/>
      <c r="F19" s="128"/>
      <c r="G19" s="127"/>
    </row>
    <row r="20" spans="2:7" x14ac:dyDescent="0.35">
      <c r="B20" s="2"/>
      <c r="C20" s="53" t="s">
        <v>565</v>
      </c>
      <c r="D20" s="128">
        <v>8688</v>
      </c>
      <c r="E20" s="127">
        <v>8688</v>
      </c>
      <c r="F20" s="128">
        <v>8688</v>
      </c>
      <c r="G20" s="127">
        <v>8688</v>
      </c>
    </row>
    <row r="21" spans="2:7" x14ac:dyDescent="0.35">
      <c r="C21" t="s">
        <v>566</v>
      </c>
      <c r="D21" s="128">
        <v>184354</v>
      </c>
      <c r="E21" s="127">
        <v>184354</v>
      </c>
      <c r="F21" s="128">
        <v>184354</v>
      </c>
      <c r="G21" s="127">
        <v>184354</v>
      </c>
    </row>
    <row r="22" spans="2:7" x14ac:dyDescent="0.35">
      <c r="C22" t="s">
        <v>567</v>
      </c>
      <c r="D22" s="128">
        <v>-352938</v>
      </c>
      <c r="E22" s="127">
        <v>-306023</v>
      </c>
      <c r="F22" s="128">
        <v>-352938</v>
      </c>
      <c r="G22" s="127">
        <v>-306023</v>
      </c>
    </row>
    <row r="23" spans="2:7" x14ac:dyDescent="0.35">
      <c r="C23" t="s">
        <v>568</v>
      </c>
      <c r="D23" s="128">
        <v>-5715</v>
      </c>
      <c r="E23" s="127">
        <v>-5715</v>
      </c>
      <c r="F23" s="210">
        <v>0</v>
      </c>
      <c r="G23" s="127" t="s">
        <v>1002</v>
      </c>
    </row>
    <row r="24" spans="2:7" ht="15" thickBot="1" x14ac:dyDescent="0.4">
      <c r="C24" s="19" t="s">
        <v>558</v>
      </c>
      <c r="D24" s="142">
        <v>165612</v>
      </c>
      <c r="E24" s="141">
        <v>-118697</v>
      </c>
      <c r="F24" s="142">
        <v>-159896</v>
      </c>
      <c r="G24" s="141">
        <v>-112982</v>
      </c>
    </row>
    <row r="25" spans="2:7" ht="15" thickTop="1" x14ac:dyDescent="0.35">
      <c r="D25" s="1"/>
    </row>
  </sheetData>
  <mergeCells count="2">
    <mergeCell ref="D7:E7"/>
    <mergeCell ref="F7:G7"/>
  </mergeCells>
  <pageMargins left="0.7" right="0.7" top="0.75" bottom="0.75" header="0.3" footer="0.3"/>
  <drawing r:id="rId1"/>
</worksheet>
</file>

<file path=xl/worksheets/sheet7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7C7A7D4-8721-44D1-8ED7-F9EE08FDAE11}">
  <dimension ref="B8:G32"/>
  <sheetViews>
    <sheetView showGridLines="0" zoomScale="80" zoomScaleNormal="80" workbookViewId="0">
      <selection activeCell="D31" sqref="D31:G31"/>
    </sheetView>
  </sheetViews>
  <sheetFormatPr defaultRowHeight="14.5" x14ac:dyDescent="0.35"/>
  <cols>
    <col min="3" max="3" width="89.1796875" customWidth="1"/>
    <col min="4" max="4" width="15.26953125" customWidth="1"/>
    <col min="5" max="5" width="13.81640625" customWidth="1"/>
    <col min="6" max="6" width="14.26953125" customWidth="1"/>
    <col min="7" max="7" width="13.81640625" customWidth="1"/>
  </cols>
  <sheetData>
    <row r="8" spans="2:7" ht="15" thickBot="1" x14ac:dyDescent="0.4">
      <c r="D8" s="297" t="s">
        <v>3</v>
      </c>
      <c r="E8" s="297"/>
      <c r="F8" s="297" t="s">
        <v>4</v>
      </c>
      <c r="G8" s="297"/>
    </row>
    <row r="9" spans="2:7" x14ac:dyDescent="0.35">
      <c r="D9" s="11">
        <v>2023</v>
      </c>
      <c r="E9" s="2">
        <v>2022</v>
      </c>
      <c r="F9" s="11">
        <v>2023</v>
      </c>
      <c r="G9" s="2">
        <v>2022</v>
      </c>
    </row>
    <row r="10" spans="2:7" ht="15" thickBot="1" x14ac:dyDescent="0.4">
      <c r="C10" s="4"/>
      <c r="D10" s="12" t="s">
        <v>1</v>
      </c>
      <c r="E10" s="5" t="s">
        <v>1</v>
      </c>
      <c r="F10" s="12" t="s">
        <v>1</v>
      </c>
      <c r="G10" s="5" t="s">
        <v>1</v>
      </c>
    </row>
    <row r="11" spans="2:7" ht="16.5" thickTop="1" x14ac:dyDescent="0.4">
      <c r="B11" s="24" t="s">
        <v>553</v>
      </c>
      <c r="C11" s="63" t="s">
        <v>569</v>
      </c>
      <c r="D11" s="149"/>
      <c r="E11" s="127"/>
      <c r="F11" s="149"/>
      <c r="G11" s="127"/>
    </row>
    <row r="12" spans="2:7" x14ac:dyDescent="0.35">
      <c r="B12" s="44">
        <v>19.3</v>
      </c>
      <c r="C12" s="23" t="s">
        <v>570</v>
      </c>
      <c r="D12" s="210"/>
      <c r="E12" s="127"/>
      <c r="F12" s="128"/>
      <c r="G12" s="127"/>
    </row>
    <row r="13" spans="2:7" ht="15" x14ac:dyDescent="0.35">
      <c r="B13" s="44"/>
      <c r="C13" s="53" t="s">
        <v>573</v>
      </c>
      <c r="D13" s="210">
        <v>-165612</v>
      </c>
      <c r="E13" s="127">
        <v>-118697</v>
      </c>
      <c r="F13" s="210">
        <v>-159896</v>
      </c>
      <c r="G13" s="127">
        <v>-112982</v>
      </c>
    </row>
    <row r="14" spans="2:7" x14ac:dyDescent="0.35">
      <c r="B14" s="44"/>
      <c r="C14" s="53" t="s">
        <v>574</v>
      </c>
      <c r="D14" s="210">
        <v>788751</v>
      </c>
      <c r="E14" s="127">
        <v>684331</v>
      </c>
      <c r="F14" s="210">
        <v>31848</v>
      </c>
      <c r="G14" s="127">
        <v>19123</v>
      </c>
    </row>
    <row r="15" spans="2:7" x14ac:dyDescent="0.35">
      <c r="B15" s="44"/>
      <c r="C15" s="53" t="s">
        <v>575</v>
      </c>
      <c r="D15" s="214">
        <v>67893</v>
      </c>
      <c r="E15" s="135">
        <v>51517</v>
      </c>
      <c r="F15" s="225">
        <v>0</v>
      </c>
      <c r="G15" s="137" t="s">
        <v>1002</v>
      </c>
    </row>
    <row r="16" spans="2:7" x14ac:dyDescent="0.35">
      <c r="B16" s="44"/>
      <c r="C16" s="53" t="s">
        <v>576</v>
      </c>
      <c r="D16" s="215">
        <v>13260</v>
      </c>
      <c r="E16" s="127">
        <v>18883</v>
      </c>
      <c r="F16" s="210">
        <v>13260</v>
      </c>
      <c r="G16" s="138">
        <v>18883</v>
      </c>
    </row>
    <row r="17" spans="2:7" ht="15" x14ac:dyDescent="0.35">
      <c r="B17" s="44"/>
      <c r="C17" s="53" t="s">
        <v>577</v>
      </c>
      <c r="D17" s="215">
        <v>11860</v>
      </c>
      <c r="E17" s="127">
        <v>-1652</v>
      </c>
      <c r="F17" s="210">
        <v>11860</v>
      </c>
      <c r="G17" s="138">
        <v>-1652</v>
      </c>
    </row>
    <row r="18" spans="2:7" x14ac:dyDescent="0.35">
      <c r="B18" s="44"/>
      <c r="C18" s="53" t="s">
        <v>578</v>
      </c>
      <c r="D18" s="215">
        <v>54360</v>
      </c>
      <c r="E18" s="127">
        <v>54360</v>
      </c>
      <c r="F18" s="210">
        <v>0</v>
      </c>
      <c r="G18" s="138" t="s">
        <v>1002</v>
      </c>
    </row>
    <row r="19" spans="2:7" ht="15" x14ac:dyDescent="0.35">
      <c r="C19" s="53" t="s">
        <v>1075</v>
      </c>
      <c r="D19" s="215"/>
      <c r="E19" s="127"/>
      <c r="F19" s="210"/>
      <c r="G19" s="138"/>
    </row>
    <row r="20" spans="2:7" ht="15" x14ac:dyDescent="0.35">
      <c r="B20" s="44"/>
      <c r="C20" s="53" t="s">
        <v>579</v>
      </c>
      <c r="D20" s="215">
        <v>289931</v>
      </c>
      <c r="E20" s="127">
        <v>215696</v>
      </c>
      <c r="F20" s="210">
        <v>6728</v>
      </c>
      <c r="G20" s="138">
        <v>1892</v>
      </c>
    </row>
    <row r="21" spans="2:7" x14ac:dyDescent="0.35">
      <c r="B21" s="44"/>
      <c r="C21" s="53" t="s">
        <v>580</v>
      </c>
      <c r="D21" s="214">
        <v>146712</v>
      </c>
      <c r="E21" s="135">
        <v>108266</v>
      </c>
      <c r="F21" s="225">
        <v>0</v>
      </c>
      <c r="G21" s="137" t="s">
        <v>1002</v>
      </c>
    </row>
    <row r="22" spans="2:7" x14ac:dyDescent="0.35">
      <c r="B22" s="2"/>
      <c r="C22" s="61" t="s">
        <v>581</v>
      </c>
      <c r="D22" s="215">
        <v>136492</v>
      </c>
      <c r="E22" s="127">
        <v>105538</v>
      </c>
      <c r="F22" s="210">
        <v>0</v>
      </c>
      <c r="G22" s="138" t="s">
        <v>1002</v>
      </c>
    </row>
    <row r="23" spans="2:7" x14ac:dyDescent="0.35">
      <c r="B23" s="2"/>
      <c r="C23" s="53" t="s">
        <v>582</v>
      </c>
      <c r="D23" s="216">
        <v>6728</v>
      </c>
      <c r="E23" s="131">
        <v>1892</v>
      </c>
      <c r="F23" s="224">
        <v>6728</v>
      </c>
      <c r="G23" s="139">
        <v>1892</v>
      </c>
    </row>
    <row r="24" spans="2:7" ht="15" x14ac:dyDescent="0.35">
      <c r="B24" s="2"/>
      <c r="C24" s="53" t="s">
        <v>1076</v>
      </c>
      <c r="D24" s="215">
        <v>351446</v>
      </c>
      <c r="E24" s="127">
        <v>345527</v>
      </c>
      <c r="F24" s="210">
        <v>0</v>
      </c>
      <c r="G24" s="138" t="s">
        <v>1002</v>
      </c>
    </row>
    <row r="25" spans="2:7" x14ac:dyDescent="0.35">
      <c r="B25" s="2"/>
      <c r="C25" s="53" t="s">
        <v>583</v>
      </c>
      <c r="D25" s="214">
        <v>123070</v>
      </c>
      <c r="E25" s="135">
        <v>120273</v>
      </c>
      <c r="F25" s="225">
        <v>0</v>
      </c>
      <c r="G25" s="137" t="s">
        <v>1002</v>
      </c>
    </row>
    <row r="26" spans="2:7" x14ac:dyDescent="0.35">
      <c r="B26" s="2"/>
      <c r="C26" s="53" t="s">
        <v>580</v>
      </c>
      <c r="D26" s="215">
        <v>140933</v>
      </c>
      <c r="E26" s="127">
        <v>135983</v>
      </c>
      <c r="F26" s="210">
        <v>0</v>
      </c>
      <c r="G26" s="138" t="s">
        <v>1002</v>
      </c>
    </row>
    <row r="27" spans="2:7" x14ac:dyDescent="0.35">
      <c r="B27" s="2"/>
      <c r="C27" s="53" t="s">
        <v>584</v>
      </c>
      <c r="D27" s="216">
        <v>87443</v>
      </c>
      <c r="E27" s="131">
        <v>89271</v>
      </c>
      <c r="F27" s="224">
        <v>0</v>
      </c>
      <c r="G27" s="139" t="s">
        <v>1002</v>
      </c>
    </row>
    <row r="28" spans="2:7" x14ac:dyDescent="0.35">
      <c r="C28" s="53" t="s">
        <v>571</v>
      </c>
      <c r="D28" s="210"/>
      <c r="E28" s="127"/>
      <c r="F28" s="210"/>
      <c r="G28" s="127"/>
    </row>
    <row r="29" spans="2:7" ht="15" x14ac:dyDescent="0.35">
      <c r="C29" s="53" t="s">
        <v>585</v>
      </c>
      <c r="D29" s="210">
        <v>57531</v>
      </c>
      <c r="E29" s="127">
        <v>70319</v>
      </c>
      <c r="F29" s="210">
        <v>57531</v>
      </c>
      <c r="G29" s="127">
        <v>70319</v>
      </c>
    </row>
    <row r="30" spans="2:7" x14ac:dyDescent="0.35">
      <c r="C30" s="62" t="s">
        <v>572</v>
      </c>
      <c r="D30" s="224">
        <v>3705477</v>
      </c>
      <c r="E30" s="131">
        <v>3537194</v>
      </c>
      <c r="F30" s="224">
        <v>3393154</v>
      </c>
      <c r="G30" s="131">
        <v>3327771</v>
      </c>
    </row>
    <row r="31" spans="2:7" ht="15" thickBot="1" x14ac:dyDescent="0.4">
      <c r="C31" s="4"/>
      <c r="D31" s="217">
        <v>4386147</v>
      </c>
      <c r="E31" s="133">
        <v>4173147</v>
      </c>
      <c r="F31" s="217">
        <v>3322637</v>
      </c>
      <c r="G31" s="133">
        <v>3304230</v>
      </c>
    </row>
    <row r="32" spans="2:7" ht="15" thickTop="1" x14ac:dyDescent="0.35">
      <c r="D32" s="2"/>
      <c r="E32" s="2"/>
      <c r="F32" s="54"/>
      <c r="G32" s="2"/>
    </row>
  </sheetData>
  <mergeCells count="2">
    <mergeCell ref="D8:E8"/>
    <mergeCell ref="F8:G8"/>
  </mergeCells>
  <pageMargins left="0.7" right="0.7" top="0.75" bottom="0.75" header="0.3" footer="0.3"/>
  <drawing r:id="rId1"/>
</worksheet>
</file>

<file path=xl/worksheets/sheet7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B946E10-0609-43DC-8FC4-E68B9C39BE7E}">
  <dimension ref="B7:H29"/>
  <sheetViews>
    <sheetView showGridLines="0" zoomScale="80" zoomScaleNormal="80" workbookViewId="0">
      <selection activeCell="E25" sqref="E25:H25"/>
    </sheetView>
  </sheetViews>
  <sheetFormatPr defaultRowHeight="14.5" x14ac:dyDescent="0.35"/>
  <cols>
    <col min="3" max="3" width="89.1796875" customWidth="1"/>
    <col min="4" max="4" width="7" customWidth="1"/>
    <col min="5" max="5" width="15.26953125" customWidth="1"/>
    <col min="6" max="6" width="13.81640625" customWidth="1"/>
    <col min="7" max="7" width="14.26953125" customWidth="1"/>
    <col min="8" max="8" width="13.81640625" customWidth="1"/>
  </cols>
  <sheetData>
    <row r="7" spans="2:8" ht="15" thickBot="1" x14ac:dyDescent="0.4">
      <c r="E7" s="297" t="s">
        <v>3</v>
      </c>
      <c r="F7" s="297"/>
      <c r="G7" s="297" t="s">
        <v>4</v>
      </c>
      <c r="H7" s="297"/>
    </row>
    <row r="8" spans="2:8" x14ac:dyDescent="0.35">
      <c r="E8" s="11">
        <v>2023</v>
      </c>
      <c r="F8" s="2">
        <v>2022</v>
      </c>
      <c r="G8" s="11">
        <v>2023</v>
      </c>
      <c r="H8" s="2">
        <v>2022</v>
      </c>
    </row>
    <row r="9" spans="2:8" ht="15" thickBot="1" x14ac:dyDescent="0.4">
      <c r="C9" s="4"/>
      <c r="D9" s="4"/>
      <c r="E9" s="12" t="s">
        <v>1</v>
      </c>
      <c r="F9" s="5" t="s">
        <v>1</v>
      </c>
      <c r="G9" s="12" t="s">
        <v>1</v>
      </c>
      <c r="H9" s="5" t="s">
        <v>1</v>
      </c>
    </row>
    <row r="10" spans="2:8" ht="16.5" thickTop="1" x14ac:dyDescent="0.4">
      <c r="B10" s="24" t="s">
        <v>553</v>
      </c>
      <c r="C10" s="63" t="s">
        <v>569</v>
      </c>
      <c r="D10" s="22"/>
      <c r="E10" s="210"/>
      <c r="F10" s="127"/>
      <c r="G10" s="210"/>
      <c r="H10" s="127"/>
    </row>
    <row r="11" spans="2:8" x14ac:dyDescent="0.35">
      <c r="B11" s="44">
        <v>19.399999999999999</v>
      </c>
      <c r="C11" s="23" t="s">
        <v>586</v>
      </c>
      <c r="D11" s="23"/>
      <c r="E11" s="210"/>
      <c r="F11" s="127"/>
      <c r="G11" s="210"/>
      <c r="H11" s="127"/>
    </row>
    <row r="12" spans="2:8" x14ac:dyDescent="0.35">
      <c r="B12" s="44"/>
      <c r="C12" s="53" t="s">
        <v>588</v>
      </c>
      <c r="D12" s="53"/>
      <c r="E12" s="210">
        <v>651712</v>
      </c>
      <c r="F12" s="127">
        <v>639000</v>
      </c>
      <c r="G12" s="210">
        <v>668089</v>
      </c>
      <c r="H12" s="127">
        <v>655057</v>
      </c>
    </row>
    <row r="13" spans="2:8" x14ac:dyDescent="0.35">
      <c r="B13" s="44"/>
      <c r="C13" s="53" t="s">
        <v>589</v>
      </c>
      <c r="D13" s="53"/>
      <c r="E13" s="210">
        <v>0</v>
      </c>
      <c r="F13" s="127">
        <v>84748</v>
      </c>
      <c r="G13" s="210">
        <v>0</v>
      </c>
      <c r="H13" s="127">
        <v>86878</v>
      </c>
    </row>
    <row r="14" spans="2:8" x14ac:dyDescent="0.35">
      <c r="C14" s="62" t="s">
        <v>587</v>
      </c>
      <c r="D14" s="62"/>
      <c r="E14" s="224">
        <v>-5687</v>
      </c>
      <c r="F14" s="131">
        <v>-4129</v>
      </c>
      <c r="G14" s="224">
        <v>-5687</v>
      </c>
      <c r="H14" s="131">
        <v>-4129</v>
      </c>
    </row>
    <row r="15" spans="2:8" ht="15" thickBot="1" x14ac:dyDescent="0.4">
      <c r="C15" s="4"/>
      <c r="D15" s="4"/>
      <c r="E15" s="217">
        <v>646025</v>
      </c>
      <c r="F15" s="133">
        <v>719619</v>
      </c>
      <c r="G15" s="217">
        <v>662402</v>
      </c>
      <c r="H15" s="133">
        <v>737806</v>
      </c>
    </row>
    <row r="16" spans="2:8" ht="15" thickTop="1" x14ac:dyDescent="0.35">
      <c r="C16" s="68" t="s">
        <v>590</v>
      </c>
      <c r="D16" s="68"/>
    </row>
    <row r="18" spans="2:8" ht="15" thickBot="1" x14ac:dyDescent="0.4">
      <c r="E18" s="297" t="s">
        <v>3</v>
      </c>
      <c r="F18" s="297"/>
      <c r="G18" s="297" t="s">
        <v>4</v>
      </c>
      <c r="H18" s="297"/>
    </row>
    <row r="19" spans="2:8" x14ac:dyDescent="0.35">
      <c r="E19" s="11">
        <v>2023</v>
      </c>
      <c r="F19" s="2">
        <v>2022</v>
      </c>
      <c r="G19" s="11">
        <v>2023</v>
      </c>
      <c r="H19" s="2">
        <v>2022</v>
      </c>
    </row>
    <row r="20" spans="2:8" ht="15" thickBot="1" x14ac:dyDescent="0.4">
      <c r="C20" s="4"/>
      <c r="D20" s="70" t="s">
        <v>600</v>
      </c>
      <c r="E20" s="12" t="s">
        <v>1</v>
      </c>
      <c r="F20" s="5" t="s">
        <v>1</v>
      </c>
      <c r="G20" s="12" t="s">
        <v>1</v>
      </c>
      <c r="H20" s="5" t="s">
        <v>1</v>
      </c>
    </row>
    <row r="21" spans="2:8" ht="16.5" thickTop="1" x14ac:dyDescent="0.4">
      <c r="B21" s="24" t="s">
        <v>591</v>
      </c>
      <c r="C21" s="63" t="s">
        <v>592</v>
      </c>
      <c r="D21" s="22"/>
      <c r="E21" s="149"/>
      <c r="F21" s="127"/>
      <c r="G21" s="149"/>
      <c r="H21" s="127"/>
    </row>
    <row r="22" spans="2:8" x14ac:dyDescent="0.35">
      <c r="B22" s="44">
        <v>20.100000000000001</v>
      </c>
      <c r="C22" s="23" t="s">
        <v>593</v>
      </c>
      <c r="D22" s="23"/>
      <c r="E22" s="210"/>
      <c r="F22" s="127"/>
      <c r="G22" s="210"/>
      <c r="H22" s="127"/>
    </row>
    <row r="23" spans="2:8" x14ac:dyDescent="0.35">
      <c r="B23" s="44"/>
      <c r="C23" s="66" t="s">
        <v>594</v>
      </c>
      <c r="D23" s="66"/>
      <c r="E23" s="210">
        <v>7212</v>
      </c>
      <c r="F23" s="127">
        <v>7257</v>
      </c>
      <c r="G23" s="210">
        <v>7212</v>
      </c>
      <c r="H23" s="127">
        <v>7257</v>
      </c>
    </row>
    <row r="24" spans="2:8" x14ac:dyDescent="0.35">
      <c r="B24" s="44"/>
      <c r="C24" s="53" t="s">
        <v>596</v>
      </c>
      <c r="D24" s="53">
        <v>20.399999999999999</v>
      </c>
      <c r="E24" s="226">
        <v>7212</v>
      </c>
      <c r="F24" s="129">
        <v>7257</v>
      </c>
      <c r="G24" s="211">
        <v>7212</v>
      </c>
      <c r="H24" s="151">
        <v>7257</v>
      </c>
    </row>
    <row r="25" spans="2:8" x14ac:dyDescent="0.35">
      <c r="C25" s="66" t="s">
        <v>595</v>
      </c>
      <c r="D25" s="66"/>
      <c r="E25" s="210">
        <v>174168</v>
      </c>
      <c r="F25" s="127">
        <v>136198</v>
      </c>
      <c r="G25" s="210">
        <v>163276</v>
      </c>
      <c r="H25" s="127">
        <v>130355</v>
      </c>
    </row>
    <row r="26" spans="2:8" x14ac:dyDescent="0.35">
      <c r="C26" s="53" t="s">
        <v>598</v>
      </c>
      <c r="D26" s="53"/>
      <c r="E26" s="214">
        <v>43365</v>
      </c>
      <c r="F26" s="135">
        <v>42809</v>
      </c>
      <c r="G26" s="225">
        <v>41007</v>
      </c>
      <c r="H26" s="137">
        <v>39966</v>
      </c>
    </row>
    <row r="27" spans="2:8" x14ac:dyDescent="0.35">
      <c r="C27" s="53" t="s">
        <v>599</v>
      </c>
      <c r="D27" s="53">
        <v>20.399999999999999</v>
      </c>
      <c r="E27" s="215">
        <v>20933</v>
      </c>
      <c r="F27" s="127">
        <v>8556</v>
      </c>
      <c r="G27" s="210">
        <v>17981</v>
      </c>
      <c r="H27" s="138">
        <v>8556</v>
      </c>
    </row>
    <row r="28" spans="2:8" ht="15" thickBot="1" x14ac:dyDescent="0.4">
      <c r="C28" s="69" t="s">
        <v>597</v>
      </c>
      <c r="D28" s="69">
        <v>20.2</v>
      </c>
      <c r="E28" s="251">
        <v>109872</v>
      </c>
      <c r="F28" s="133">
        <v>84833</v>
      </c>
      <c r="G28" s="217">
        <v>104288</v>
      </c>
      <c r="H28" s="170">
        <v>81833</v>
      </c>
    </row>
    <row r="29" spans="2:8" ht="15" thickTop="1" x14ac:dyDescent="0.35"/>
  </sheetData>
  <mergeCells count="4">
    <mergeCell ref="E7:F7"/>
    <mergeCell ref="G7:H7"/>
    <mergeCell ref="E18:F18"/>
    <mergeCell ref="G18:H18"/>
  </mergeCells>
  <pageMargins left="0.7" right="0.7" top="0.75" bottom="0.75" header="0.3" footer="0.3"/>
  <drawing r:id="rId1"/>
</worksheet>
</file>

<file path=xl/worksheets/sheet7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4940E3A-3CB8-49F5-BEF6-CDF4E66F5D94}">
  <dimension ref="B15:D20"/>
  <sheetViews>
    <sheetView showGridLines="0" zoomScale="80" zoomScaleNormal="80" workbookViewId="0">
      <selection activeCell="H23" sqref="H23:I23"/>
    </sheetView>
  </sheetViews>
  <sheetFormatPr defaultRowHeight="14.5" x14ac:dyDescent="0.35"/>
  <cols>
    <col min="2" max="2" width="96.54296875" customWidth="1"/>
  </cols>
  <sheetData>
    <row r="15" spans="3:4" x14ac:dyDescent="0.35">
      <c r="C15" s="315" t="s">
        <v>601</v>
      </c>
      <c r="D15" s="316"/>
    </row>
    <row r="16" spans="3:4" ht="15" thickBot="1" x14ac:dyDescent="0.4">
      <c r="C16" s="297"/>
      <c r="D16" s="297"/>
    </row>
    <row r="17" spans="2:4" x14ac:dyDescent="0.35">
      <c r="C17" s="11">
        <v>2023</v>
      </c>
      <c r="D17" s="2">
        <v>2022</v>
      </c>
    </row>
    <row r="18" spans="2:4" ht="15" thickBot="1" x14ac:dyDescent="0.4">
      <c r="B18" s="4"/>
      <c r="C18" s="12" t="s">
        <v>1</v>
      </c>
      <c r="D18" s="5" t="s">
        <v>1</v>
      </c>
    </row>
    <row r="19" spans="2:4" ht="15.5" thickTop="1" thickBot="1" x14ac:dyDescent="0.4">
      <c r="B19" s="56" t="s">
        <v>602</v>
      </c>
      <c r="C19" s="171">
        <v>17041</v>
      </c>
      <c r="D19" s="172">
        <v>19136</v>
      </c>
    </row>
    <row r="20" spans="2:4" ht="15" thickTop="1" x14ac:dyDescent="0.35"/>
  </sheetData>
  <mergeCells count="1">
    <mergeCell ref="C15:D16"/>
  </mergeCells>
  <pageMargins left="0.7" right="0.7" top="0.75" bottom="0.75" header="0.3" footer="0.3"/>
  <drawing r:id="rId1"/>
</worksheet>
</file>

<file path=xl/worksheets/sheet7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6D681EF-1E66-4F58-AF78-B204C4AD9BB7}">
  <dimension ref="B9:D31"/>
  <sheetViews>
    <sheetView showGridLines="0" zoomScale="80" zoomScaleNormal="80" workbookViewId="0">
      <selection activeCell="H31" sqref="H31"/>
    </sheetView>
  </sheetViews>
  <sheetFormatPr defaultRowHeight="14.5" x14ac:dyDescent="0.35"/>
  <cols>
    <col min="2" max="2" width="96.54296875" customWidth="1"/>
    <col min="3" max="3" width="13.54296875" customWidth="1"/>
  </cols>
  <sheetData>
    <row r="9" spans="2:4" ht="43.5" customHeight="1" thickBot="1" x14ac:dyDescent="0.4">
      <c r="B9" s="4"/>
      <c r="C9" s="71" t="s">
        <v>604</v>
      </c>
      <c r="D9" s="1"/>
    </row>
    <row r="10" spans="2:4" ht="15" thickTop="1" x14ac:dyDescent="0.35">
      <c r="B10" t="s">
        <v>606</v>
      </c>
      <c r="C10" s="174">
        <v>159.80000000000001</v>
      </c>
      <c r="D10" s="1"/>
    </row>
    <row r="11" spans="2:4" x14ac:dyDescent="0.35">
      <c r="B11" t="s">
        <v>607</v>
      </c>
      <c r="C11" s="173">
        <v>359595</v>
      </c>
      <c r="D11" s="1"/>
    </row>
    <row r="12" spans="2:4" x14ac:dyDescent="0.35">
      <c r="B12" t="s">
        <v>608</v>
      </c>
      <c r="C12" s="173">
        <v>3</v>
      </c>
      <c r="D12" s="1"/>
    </row>
    <row r="13" spans="2:4" x14ac:dyDescent="0.35">
      <c r="B13" s="7" t="s">
        <v>605</v>
      </c>
      <c r="C13" s="115" t="s">
        <v>1077</v>
      </c>
      <c r="D13" s="1"/>
    </row>
    <row r="14" spans="2:4" x14ac:dyDescent="0.35">
      <c r="B14" t="s">
        <v>609</v>
      </c>
      <c r="C14" s="99"/>
      <c r="D14" s="2"/>
    </row>
    <row r="15" spans="2:4" x14ac:dyDescent="0.35">
      <c r="B15" t="s">
        <v>611</v>
      </c>
      <c r="C15" s="175">
        <v>179798</v>
      </c>
      <c r="D15" s="2"/>
    </row>
    <row r="16" spans="2:4" ht="15" thickBot="1" x14ac:dyDescent="0.4">
      <c r="B16" s="4" t="s">
        <v>610</v>
      </c>
      <c r="C16" s="176">
        <v>179798</v>
      </c>
    </row>
    <row r="17" spans="2:3" ht="15" thickTop="1" x14ac:dyDescent="0.35">
      <c r="C17" s="75"/>
    </row>
    <row r="18" spans="2:3" x14ac:dyDescent="0.35">
      <c r="C18" s="75"/>
    </row>
    <row r="19" spans="2:3" x14ac:dyDescent="0.35">
      <c r="C19" s="75"/>
    </row>
    <row r="20" spans="2:3" x14ac:dyDescent="0.35">
      <c r="C20" s="75"/>
    </row>
    <row r="21" spans="2:3" x14ac:dyDescent="0.35">
      <c r="C21" s="75"/>
    </row>
    <row r="22" spans="2:3" x14ac:dyDescent="0.35">
      <c r="C22" s="75"/>
    </row>
    <row r="23" spans="2:3" ht="40" thickBot="1" x14ac:dyDescent="0.4">
      <c r="B23" s="4"/>
      <c r="C23" s="116" t="s">
        <v>604</v>
      </c>
    </row>
    <row r="24" spans="2:3" ht="15" thickTop="1" x14ac:dyDescent="0.35">
      <c r="B24" t="s">
        <v>612</v>
      </c>
      <c r="C24" s="173"/>
    </row>
    <row r="25" spans="2:3" x14ac:dyDescent="0.35">
      <c r="B25" t="s">
        <v>617</v>
      </c>
      <c r="C25" s="252">
        <v>179798</v>
      </c>
    </row>
    <row r="26" spans="2:3" x14ac:dyDescent="0.35">
      <c r="B26" t="s">
        <v>618</v>
      </c>
      <c r="C26" s="252">
        <v>-43810</v>
      </c>
    </row>
    <row r="27" spans="2:3" x14ac:dyDescent="0.35">
      <c r="B27" t="s">
        <v>619</v>
      </c>
      <c r="C27" s="252">
        <v>-77090</v>
      </c>
    </row>
    <row r="28" spans="2:3" x14ac:dyDescent="0.35">
      <c r="B28" t="s">
        <v>620</v>
      </c>
      <c r="C28" s="253">
        <v>-3253</v>
      </c>
    </row>
    <row r="29" spans="2:3" x14ac:dyDescent="0.35">
      <c r="B29" s="7" t="s">
        <v>621</v>
      </c>
      <c r="C29" s="254">
        <v>-55645</v>
      </c>
    </row>
    <row r="30" spans="2:3" ht="15" thickBot="1" x14ac:dyDescent="0.4">
      <c r="B30" s="6" t="s">
        <v>613</v>
      </c>
      <c r="C30" s="255">
        <v>0</v>
      </c>
    </row>
    <row r="31" spans="2:3" ht="15" thickTop="1" x14ac:dyDescent="0.35"/>
  </sheetData>
  <pageMargins left="0.7" right="0.7" top="0.75" bottom="0.75" header="0.3" footer="0.3"/>
  <drawing r:id="rId1"/>
</worksheet>
</file>

<file path=xl/worksheets/sheet8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4BB411E-AD00-4DC6-9E90-875AFD41891F}">
  <dimension ref="B9:C32"/>
  <sheetViews>
    <sheetView showGridLines="0" zoomScale="80" zoomScaleNormal="80" workbookViewId="0">
      <selection activeCell="J29" sqref="J29"/>
    </sheetView>
  </sheetViews>
  <sheetFormatPr defaultRowHeight="14.5" x14ac:dyDescent="0.35"/>
  <cols>
    <col min="2" max="2" width="96.54296875" customWidth="1"/>
    <col min="3" max="3" width="15.54296875" style="98" customWidth="1"/>
  </cols>
  <sheetData>
    <row r="9" spans="2:3" ht="40" thickBot="1" x14ac:dyDescent="0.4">
      <c r="B9" s="4"/>
      <c r="C9" s="116" t="s">
        <v>604</v>
      </c>
    </row>
    <row r="10" spans="2:3" ht="15" thickTop="1" x14ac:dyDescent="0.35">
      <c r="B10" t="s">
        <v>606</v>
      </c>
      <c r="C10" s="174">
        <v>102.73</v>
      </c>
    </row>
    <row r="11" spans="2:3" x14ac:dyDescent="0.35">
      <c r="B11" t="s">
        <v>607</v>
      </c>
      <c r="C11" s="173">
        <v>494170</v>
      </c>
    </row>
    <row r="12" spans="2:3" x14ac:dyDescent="0.35">
      <c r="B12" t="s">
        <v>608</v>
      </c>
      <c r="C12" s="173">
        <v>3</v>
      </c>
    </row>
    <row r="13" spans="2:3" x14ac:dyDescent="0.35">
      <c r="B13" s="7" t="s">
        <v>605</v>
      </c>
      <c r="C13" s="115" t="s">
        <v>1078</v>
      </c>
    </row>
    <row r="14" spans="2:3" x14ac:dyDescent="0.35">
      <c r="B14" t="s">
        <v>609</v>
      </c>
      <c r="C14" s="99"/>
    </row>
    <row r="15" spans="2:3" x14ac:dyDescent="0.35">
      <c r="B15" t="s">
        <v>622</v>
      </c>
      <c r="C15" s="175">
        <v>247085</v>
      </c>
    </row>
    <row r="16" spans="2:3" ht="15" thickBot="1" x14ac:dyDescent="0.4">
      <c r="B16" s="4" t="s">
        <v>623</v>
      </c>
      <c r="C16" s="176">
        <v>247085</v>
      </c>
    </row>
    <row r="17" spans="2:3" ht="15" thickTop="1" x14ac:dyDescent="0.35"/>
    <row r="24" spans="2:3" ht="40" thickBot="1" x14ac:dyDescent="0.4">
      <c r="B24" s="4"/>
      <c r="C24" s="116" t="s">
        <v>604</v>
      </c>
    </row>
    <row r="25" spans="2:3" ht="15" thickTop="1" x14ac:dyDescent="0.35">
      <c r="B25" t="s">
        <v>614</v>
      </c>
      <c r="C25" s="173"/>
    </row>
    <row r="26" spans="2:3" x14ac:dyDescent="0.35">
      <c r="B26" t="s">
        <v>1080</v>
      </c>
      <c r="C26" s="252">
        <v>247085</v>
      </c>
    </row>
    <row r="27" spans="2:3" x14ac:dyDescent="0.35">
      <c r="B27" t="s">
        <v>615</v>
      </c>
      <c r="C27" s="252">
        <v>-68375</v>
      </c>
    </row>
    <row r="28" spans="2:3" x14ac:dyDescent="0.35">
      <c r="B28" t="s">
        <v>1081</v>
      </c>
      <c r="C28" s="252">
        <v>-100068</v>
      </c>
    </row>
    <row r="29" spans="2:3" x14ac:dyDescent="0.35">
      <c r="B29" t="s">
        <v>616</v>
      </c>
      <c r="C29" s="253">
        <v>-4897</v>
      </c>
    </row>
    <row r="30" spans="2:3" x14ac:dyDescent="0.35">
      <c r="B30" s="7" t="s">
        <v>1082</v>
      </c>
      <c r="C30" s="254">
        <v>-73745</v>
      </c>
    </row>
    <row r="31" spans="2:3" ht="15" thickBot="1" x14ac:dyDescent="0.4">
      <c r="B31" s="6" t="s">
        <v>1079</v>
      </c>
      <c r="C31" s="256">
        <v>0</v>
      </c>
    </row>
    <row r="32" spans="2:3" ht="15" thickTop="1" x14ac:dyDescent="0.35"/>
  </sheetData>
  <pageMargins left="0.7" right="0.7" top="0.75" bottom="0.75" header="0.3" footer="0.3"/>
  <drawing r:id="rId1"/>
</worksheet>
</file>

<file path=xl/worksheets/sheet8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E8F33A2-A30B-4843-AA38-B65D0EE2592C}">
  <dimension ref="B9:C29"/>
  <sheetViews>
    <sheetView showGridLines="0" zoomScale="80" zoomScaleNormal="80" workbookViewId="0">
      <selection activeCell="D24" sqref="D24"/>
    </sheetView>
  </sheetViews>
  <sheetFormatPr defaultRowHeight="14.5" x14ac:dyDescent="0.35"/>
  <cols>
    <col min="2" max="2" width="96.54296875" customWidth="1"/>
    <col min="3" max="3" width="12.81640625" customWidth="1"/>
  </cols>
  <sheetData>
    <row r="9" spans="2:3" ht="40" thickBot="1" x14ac:dyDescent="0.4">
      <c r="B9" s="4"/>
      <c r="C9" s="71" t="s">
        <v>604</v>
      </c>
    </row>
    <row r="10" spans="2:3" ht="15" thickTop="1" x14ac:dyDescent="0.35">
      <c r="B10" t="s">
        <v>606</v>
      </c>
      <c r="C10" s="174">
        <v>120.72</v>
      </c>
    </row>
    <row r="11" spans="2:3" x14ac:dyDescent="0.35">
      <c r="B11" t="s">
        <v>607</v>
      </c>
      <c r="C11" s="173">
        <v>542982</v>
      </c>
    </row>
    <row r="12" spans="2:3" x14ac:dyDescent="0.35">
      <c r="B12" t="s">
        <v>608</v>
      </c>
      <c r="C12" s="173">
        <v>3</v>
      </c>
    </row>
    <row r="13" spans="2:3" x14ac:dyDescent="0.35">
      <c r="B13" s="7" t="s">
        <v>605</v>
      </c>
      <c r="C13" s="115" t="s">
        <v>1083</v>
      </c>
    </row>
    <row r="14" spans="2:3" x14ac:dyDescent="0.35">
      <c r="B14" t="s">
        <v>609</v>
      </c>
      <c r="C14" s="54"/>
    </row>
    <row r="15" spans="2:3" x14ac:dyDescent="0.35">
      <c r="B15" t="s">
        <v>624</v>
      </c>
      <c r="C15" s="175">
        <v>271491</v>
      </c>
    </row>
    <row r="16" spans="2:3" ht="15" thickBot="1" x14ac:dyDescent="0.4">
      <c r="B16" s="4" t="s">
        <v>625</v>
      </c>
      <c r="C16" s="176">
        <v>271491</v>
      </c>
    </row>
    <row r="17" spans="2:3" ht="15" thickTop="1" x14ac:dyDescent="0.35"/>
    <row r="20" spans="2:3" ht="40" thickBot="1" x14ac:dyDescent="0.4">
      <c r="B20" s="4"/>
      <c r="C20" s="71" t="s">
        <v>604</v>
      </c>
    </row>
    <row r="21" spans="2:3" ht="15" thickTop="1" x14ac:dyDescent="0.35">
      <c r="B21" s="1" t="s">
        <v>626</v>
      </c>
      <c r="C21" s="72"/>
    </row>
    <row r="22" spans="2:3" x14ac:dyDescent="0.35">
      <c r="B22" t="s">
        <v>606</v>
      </c>
      <c r="C22" s="174">
        <v>114.39</v>
      </c>
    </row>
    <row r="23" spans="2:3" x14ac:dyDescent="0.35">
      <c r="B23" t="s">
        <v>607</v>
      </c>
      <c r="C23" s="173">
        <v>391880</v>
      </c>
    </row>
    <row r="24" spans="2:3" x14ac:dyDescent="0.35">
      <c r="B24" t="s">
        <v>628</v>
      </c>
      <c r="C24" s="173">
        <v>3</v>
      </c>
    </row>
    <row r="25" spans="2:3" x14ac:dyDescent="0.35">
      <c r="B25" s="7" t="s">
        <v>629</v>
      </c>
      <c r="C25" s="115" t="s">
        <v>1084</v>
      </c>
    </row>
    <row r="26" spans="2:3" x14ac:dyDescent="0.35">
      <c r="B26" t="s">
        <v>609</v>
      </c>
      <c r="C26" s="72"/>
    </row>
    <row r="27" spans="2:3" x14ac:dyDescent="0.35">
      <c r="B27" t="s">
        <v>630</v>
      </c>
      <c r="C27" s="175">
        <v>195940</v>
      </c>
    </row>
    <row r="28" spans="2:3" ht="15" thickBot="1" x14ac:dyDescent="0.4">
      <c r="B28" s="4" t="s">
        <v>627</v>
      </c>
      <c r="C28" s="176">
        <v>195940</v>
      </c>
    </row>
    <row r="29" spans="2:3" ht="15" thickTop="1" x14ac:dyDescent="0.35"/>
  </sheetData>
  <pageMargins left="0.7" right="0.7" top="0.75" bottom="0.75" header="0.3" footer="0.3"/>
  <drawing r:id="rId1"/>
</worksheet>
</file>

<file path=xl/worksheets/sheet8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95EFA5F-1D35-4A30-839F-53396B6B1CC7}">
  <dimension ref="B9:C19"/>
  <sheetViews>
    <sheetView showGridLines="0" zoomScale="80" zoomScaleNormal="80" workbookViewId="0">
      <selection activeCell="K17" sqref="K17"/>
    </sheetView>
  </sheetViews>
  <sheetFormatPr defaultRowHeight="14.5" x14ac:dyDescent="0.35"/>
  <cols>
    <col min="2" max="2" width="96.54296875" customWidth="1"/>
    <col min="3" max="3" width="16.1796875" customWidth="1"/>
  </cols>
  <sheetData>
    <row r="9" spans="2:3" ht="40" thickBot="1" x14ac:dyDescent="0.4">
      <c r="B9" s="4"/>
      <c r="C9" s="71" t="s">
        <v>604</v>
      </c>
    </row>
    <row r="10" spans="2:3" ht="15" thickTop="1" x14ac:dyDescent="0.35">
      <c r="B10" s="1" t="s">
        <v>631</v>
      </c>
      <c r="C10" s="72"/>
    </row>
    <row r="11" spans="2:3" x14ac:dyDescent="0.35">
      <c r="B11" t="s">
        <v>606</v>
      </c>
      <c r="C11" s="174">
        <v>117.31</v>
      </c>
    </row>
    <row r="12" spans="2:3" x14ac:dyDescent="0.35">
      <c r="B12" t="s">
        <v>632</v>
      </c>
      <c r="C12" s="173">
        <v>274200</v>
      </c>
    </row>
    <row r="13" spans="2:3" x14ac:dyDescent="0.35">
      <c r="B13" t="s">
        <v>628</v>
      </c>
      <c r="C13" s="173">
        <v>3</v>
      </c>
    </row>
    <row r="14" spans="2:3" x14ac:dyDescent="0.35">
      <c r="B14" s="7" t="s">
        <v>605</v>
      </c>
      <c r="C14" s="115" t="s">
        <v>1084</v>
      </c>
    </row>
    <row r="15" spans="2:3" x14ac:dyDescent="0.35">
      <c r="B15" t="s">
        <v>609</v>
      </c>
      <c r="C15" s="72"/>
    </row>
    <row r="16" spans="2:3" x14ac:dyDescent="0.35">
      <c r="B16" t="s">
        <v>633</v>
      </c>
      <c r="C16" s="175">
        <v>137100</v>
      </c>
    </row>
    <row r="17" spans="2:3" x14ac:dyDescent="0.35">
      <c r="B17" t="s">
        <v>627</v>
      </c>
      <c r="C17" s="177">
        <v>137100</v>
      </c>
    </row>
    <row r="18" spans="2:3" ht="15" thickBot="1" x14ac:dyDescent="0.4">
      <c r="B18" s="4"/>
      <c r="C18" s="133">
        <v>274200</v>
      </c>
    </row>
    <row r="19" spans="2:3" ht="15" thickTop="1" x14ac:dyDescent="0.35"/>
  </sheetData>
  <pageMargins left="0.7" right="0.7" top="0.75" bottom="0.75" header="0.3" footer="0.3"/>
  <drawing r:id="rId1"/>
</worksheet>
</file>

<file path=xl/worksheets/sheet8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CEFE102-7E1F-4F2A-B197-CD109982DBF2}">
  <dimension ref="B9:C29"/>
  <sheetViews>
    <sheetView showGridLines="0" zoomScale="80" zoomScaleNormal="80" workbookViewId="0">
      <selection activeCell="E27" sqref="E27"/>
    </sheetView>
  </sheetViews>
  <sheetFormatPr defaultRowHeight="14.5" x14ac:dyDescent="0.35"/>
  <cols>
    <col min="2" max="2" width="96.54296875" customWidth="1"/>
    <col min="3" max="3" width="14.54296875" customWidth="1"/>
  </cols>
  <sheetData>
    <row r="9" spans="2:3" ht="40" thickBot="1" x14ac:dyDescent="0.4">
      <c r="B9" s="4"/>
      <c r="C9" s="71" t="s">
        <v>604</v>
      </c>
    </row>
    <row r="10" spans="2:3" s="1" customFormat="1" ht="15" thickTop="1" x14ac:dyDescent="0.35">
      <c r="B10" s="1" t="s">
        <v>634</v>
      </c>
      <c r="C10" s="74"/>
    </row>
    <row r="11" spans="2:3" x14ac:dyDescent="0.35">
      <c r="B11" t="s">
        <v>606</v>
      </c>
      <c r="C11" s="174">
        <v>104.73</v>
      </c>
    </row>
    <row r="12" spans="2:3" x14ac:dyDescent="0.35">
      <c r="B12" t="s">
        <v>607</v>
      </c>
      <c r="C12" s="173">
        <v>486352</v>
      </c>
    </row>
    <row r="13" spans="2:3" x14ac:dyDescent="0.35">
      <c r="B13" t="s">
        <v>628</v>
      </c>
      <c r="C13" s="117">
        <v>7.9000000000000001E-2</v>
      </c>
    </row>
    <row r="14" spans="2:3" x14ac:dyDescent="0.35">
      <c r="B14" s="7" t="s">
        <v>629</v>
      </c>
      <c r="C14" s="115" t="s">
        <v>1085</v>
      </c>
    </row>
    <row r="15" spans="2:3" x14ac:dyDescent="0.35">
      <c r="B15" t="s">
        <v>609</v>
      </c>
      <c r="C15" s="54"/>
    </row>
    <row r="16" spans="2:3" x14ac:dyDescent="0.35">
      <c r="B16" t="s">
        <v>636</v>
      </c>
      <c r="C16" s="175">
        <v>243176</v>
      </c>
    </row>
    <row r="17" spans="2:3" ht="15" thickBot="1" x14ac:dyDescent="0.4">
      <c r="B17" s="4" t="s">
        <v>635</v>
      </c>
      <c r="C17" s="176">
        <v>243176</v>
      </c>
    </row>
    <row r="18" spans="2:3" ht="15" thickTop="1" x14ac:dyDescent="0.35">
      <c r="B18" s="53" t="s">
        <v>637</v>
      </c>
      <c r="C18" s="2"/>
    </row>
    <row r="19" spans="2:3" x14ac:dyDescent="0.35">
      <c r="C19" s="2"/>
    </row>
    <row r="20" spans="2:3" ht="40" thickBot="1" x14ac:dyDescent="0.4">
      <c r="B20" s="4"/>
      <c r="C20" s="71" t="s">
        <v>604</v>
      </c>
    </row>
    <row r="21" spans="2:3" ht="15" thickTop="1" x14ac:dyDescent="0.35">
      <c r="B21" s="1" t="s">
        <v>631</v>
      </c>
      <c r="C21" s="72"/>
    </row>
    <row r="22" spans="2:3" x14ac:dyDescent="0.35">
      <c r="B22" t="s">
        <v>606</v>
      </c>
      <c r="C22" s="174">
        <v>104.73</v>
      </c>
    </row>
    <row r="23" spans="2:3" x14ac:dyDescent="0.35">
      <c r="B23" t="s">
        <v>607</v>
      </c>
      <c r="C23" s="173">
        <v>270476</v>
      </c>
    </row>
    <row r="24" spans="2:3" x14ac:dyDescent="0.35">
      <c r="B24" t="s">
        <v>628</v>
      </c>
      <c r="C24" s="117">
        <v>7.9000000000000001E-2</v>
      </c>
    </row>
    <row r="25" spans="2:3" x14ac:dyDescent="0.35">
      <c r="B25" s="7" t="s">
        <v>629</v>
      </c>
      <c r="C25" s="115" t="s">
        <v>1085</v>
      </c>
    </row>
    <row r="26" spans="2:3" x14ac:dyDescent="0.35">
      <c r="B26" t="s">
        <v>609</v>
      </c>
      <c r="C26" s="2"/>
    </row>
    <row r="27" spans="2:3" x14ac:dyDescent="0.35">
      <c r="B27" t="s">
        <v>638</v>
      </c>
      <c r="C27" s="175">
        <v>135238</v>
      </c>
    </row>
    <row r="28" spans="2:3" ht="15" thickBot="1" x14ac:dyDescent="0.4">
      <c r="B28" s="4" t="s">
        <v>635</v>
      </c>
      <c r="C28" s="176">
        <v>135238</v>
      </c>
    </row>
    <row r="29" spans="2:3" ht="15" thickTop="1" x14ac:dyDescent="0.35"/>
  </sheetData>
  <pageMargins left="0.7" right="0.7" top="0.75" bottom="0.75" header="0.3" footer="0.3"/>
  <drawing r:id="rId1"/>
</worksheet>
</file>

<file path=xl/worksheets/sheet8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E29160F-189A-4AB1-A0EB-AFFC88C83A53}">
  <dimension ref="A10:L42"/>
  <sheetViews>
    <sheetView showGridLines="0" topLeftCell="A4" zoomScale="80" zoomScaleNormal="80" workbookViewId="0">
      <selection activeCell="L26" sqref="L26:L40"/>
    </sheetView>
  </sheetViews>
  <sheetFormatPr defaultRowHeight="14.5" x14ac:dyDescent="0.35"/>
  <cols>
    <col min="3" max="3" width="10.1796875" customWidth="1"/>
    <col min="6" max="6" width="23" customWidth="1"/>
    <col min="7" max="12" width="14.7265625" customWidth="1"/>
  </cols>
  <sheetData>
    <row r="10" spans="2:12" ht="15" thickBot="1" x14ac:dyDescent="0.4">
      <c r="B10" s="296"/>
      <c r="C10" s="296"/>
      <c r="D10" s="296"/>
      <c r="E10" s="296"/>
      <c r="F10" s="296"/>
      <c r="G10" s="296"/>
      <c r="H10" s="296"/>
      <c r="I10" s="296"/>
      <c r="J10" s="296"/>
      <c r="K10" s="14">
        <v>2023</v>
      </c>
      <c r="L10" s="4">
        <v>2022</v>
      </c>
    </row>
    <row r="11" spans="2:12" ht="15" thickTop="1" x14ac:dyDescent="0.35">
      <c r="B11" s="314" t="s">
        <v>644</v>
      </c>
      <c r="C11" s="292"/>
      <c r="D11" s="292"/>
      <c r="E11" s="292"/>
      <c r="F11" s="292"/>
      <c r="G11" s="292"/>
      <c r="H11" s="292"/>
      <c r="I11" s="292"/>
      <c r="J11" s="292"/>
      <c r="K11" s="11"/>
      <c r="L11" s="2" t="s">
        <v>1086</v>
      </c>
    </row>
    <row r="12" spans="2:12" x14ac:dyDescent="0.35">
      <c r="B12" s="292" t="s">
        <v>643</v>
      </c>
      <c r="C12" s="292"/>
      <c r="D12" s="292"/>
      <c r="E12" s="292"/>
      <c r="F12" s="292"/>
      <c r="G12" s="292"/>
      <c r="H12" s="292"/>
      <c r="I12" s="292"/>
      <c r="J12" s="292"/>
      <c r="K12" s="11" t="s">
        <v>1112</v>
      </c>
      <c r="L12" s="2" t="s">
        <v>1087</v>
      </c>
    </row>
    <row r="13" spans="2:12" x14ac:dyDescent="0.35">
      <c r="B13" s="292" t="s">
        <v>642</v>
      </c>
      <c r="C13" s="292"/>
      <c r="D13" s="292"/>
      <c r="E13" s="292"/>
      <c r="F13" s="292"/>
      <c r="G13" s="292"/>
      <c r="H13" s="292"/>
      <c r="I13" s="292"/>
      <c r="J13" s="292"/>
      <c r="K13" s="11" t="s">
        <v>1113</v>
      </c>
      <c r="L13" s="2" t="s">
        <v>1088</v>
      </c>
    </row>
    <row r="14" spans="2:12" x14ac:dyDescent="0.35">
      <c r="B14" s="292" t="s">
        <v>641</v>
      </c>
      <c r="C14" s="292"/>
      <c r="D14" s="292"/>
      <c r="E14" s="292"/>
      <c r="F14" s="292"/>
      <c r="G14" s="292"/>
      <c r="H14" s="292"/>
      <c r="I14" s="292"/>
      <c r="J14" s="292"/>
      <c r="K14" s="11" t="s">
        <v>1114</v>
      </c>
      <c r="L14" s="2" t="s">
        <v>1089</v>
      </c>
    </row>
    <row r="15" spans="2:12" x14ac:dyDescent="0.35">
      <c r="B15" s="292" t="s">
        <v>640</v>
      </c>
      <c r="C15" s="292"/>
      <c r="D15" s="292"/>
      <c r="E15" s="292"/>
      <c r="F15" s="292"/>
      <c r="G15" s="292"/>
      <c r="H15" s="292"/>
      <c r="I15" s="292"/>
      <c r="J15" s="292"/>
      <c r="K15" s="11" t="s">
        <v>1115</v>
      </c>
      <c r="L15" s="2" t="s">
        <v>1090</v>
      </c>
    </row>
    <row r="16" spans="2:12" x14ac:dyDescent="0.35">
      <c r="B16" s="317" t="s">
        <v>639</v>
      </c>
      <c r="C16" s="317"/>
      <c r="D16" s="317"/>
      <c r="E16" s="317"/>
      <c r="F16" s="317"/>
      <c r="G16" s="317"/>
      <c r="H16" s="317"/>
      <c r="I16" s="317"/>
      <c r="J16" s="317"/>
      <c r="K16" s="64" t="s">
        <v>1116</v>
      </c>
      <c r="L16" s="65">
        <v>0</v>
      </c>
    </row>
    <row r="17" spans="1:12" ht="15" thickBot="1" x14ac:dyDescent="0.4">
      <c r="B17" s="296"/>
      <c r="C17" s="296"/>
      <c r="D17" s="296"/>
      <c r="E17" s="296"/>
      <c r="F17" s="296"/>
      <c r="G17" s="296"/>
      <c r="H17" s="296"/>
      <c r="I17" s="296"/>
      <c r="J17" s="296"/>
      <c r="K17" s="11" t="s">
        <v>1117</v>
      </c>
      <c r="L17" s="2" t="s">
        <v>1091</v>
      </c>
    </row>
    <row r="18" spans="1:12" ht="15" thickTop="1" x14ac:dyDescent="0.35">
      <c r="K18" s="57"/>
      <c r="L18" s="57"/>
    </row>
    <row r="21" spans="1:12" ht="15" thickBot="1" x14ac:dyDescent="0.4">
      <c r="G21" s="51" t="s">
        <v>678</v>
      </c>
      <c r="H21" s="51"/>
      <c r="I21" s="51" t="s">
        <v>679</v>
      </c>
      <c r="J21" s="51"/>
      <c r="K21" s="51" t="s">
        <v>680</v>
      </c>
      <c r="L21" s="51"/>
    </row>
    <row r="22" spans="1:12" x14ac:dyDescent="0.35">
      <c r="G22" s="13">
        <v>2023</v>
      </c>
      <c r="H22">
        <v>2022</v>
      </c>
      <c r="I22" s="13">
        <v>2023</v>
      </c>
      <c r="J22">
        <v>2022</v>
      </c>
      <c r="K22" s="13">
        <v>2023</v>
      </c>
      <c r="L22">
        <v>2022</v>
      </c>
    </row>
    <row r="23" spans="1:12" ht="15" thickBot="1" x14ac:dyDescent="0.4">
      <c r="B23" s="4"/>
      <c r="C23" s="4"/>
      <c r="D23" s="4"/>
      <c r="E23" s="4"/>
      <c r="F23" s="4"/>
      <c r="G23" s="5" t="s">
        <v>1</v>
      </c>
      <c r="H23" s="5" t="s">
        <v>1</v>
      </c>
      <c r="I23" s="5" t="s">
        <v>1</v>
      </c>
      <c r="J23" s="5" t="s">
        <v>1</v>
      </c>
      <c r="K23" s="5" t="s">
        <v>1</v>
      </c>
      <c r="L23" s="5" t="s">
        <v>1</v>
      </c>
    </row>
    <row r="24" spans="1:12" ht="15" thickTop="1" x14ac:dyDescent="0.35">
      <c r="A24" s="44">
        <v>21.1</v>
      </c>
      <c r="B24" s="23" t="s">
        <v>645</v>
      </c>
      <c r="G24" s="76"/>
      <c r="H24" s="75"/>
      <c r="I24" s="76"/>
      <c r="J24" s="75"/>
      <c r="K24" s="76"/>
      <c r="L24" s="75"/>
    </row>
    <row r="25" spans="1:12" x14ac:dyDescent="0.35">
      <c r="B25" s="310" t="s">
        <v>68</v>
      </c>
      <c r="C25" s="310"/>
      <c r="D25" s="310"/>
      <c r="E25" s="310"/>
      <c r="F25" s="310"/>
      <c r="G25" s="76"/>
      <c r="H25" s="75"/>
      <c r="I25" s="76"/>
      <c r="J25" s="75"/>
      <c r="K25" s="76"/>
      <c r="L25" s="75"/>
    </row>
    <row r="26" spans="1:12" x14ac:dyDescent="0.35">
      <c r="B26" s="292" t="s">
        <v>36</v>
      </c>
      <c r="C26" s="292"/>
      <c r="D26" s="292"/>
      <c r="E26" s="292"/>
      <c r="F26" s="292"/>
      <c r="G26" s="210">
        <v>0</v>
      </c>
      <c r="H26" s="127" t="s">
        <v>1002</v>
      </c>
      <c r="I26" s="210">
        <v>-32578</v>
      </c>
      <c r="J26" s="127">
        <v>-31019</v>
      </c>
      <c r="K26" s="210">
        <v>-32578</v>
      </c>
      <c r="L26" s="127">
        <v>-31019</v>
      </c>
    </row>
    <row r="27" spans="1:12" x14ac:dyDescent="0.35">
      <c r="B27" s="292" t="s">
        <v>646</v>
      </c>
      <c r="C27" s="292"/>
      <c r="D27" s="292"/>
      <c r="E27" s="292"/>
      <c r="F27" s="292"/>
      <c r="G27" s="210">
        <v>777</v>
      </c>
      <c r="H27" s="127">
        <v>966</v>
      </c>
      <c r="I27" s="210">
        <v>-124</v>
      </c>
      <c r="J27" s="127" t="s">
        <v>1002</v>
      </c>
      <c r="K27" s="210">
        <v>653</v>
      </c>
      <c r="L27" s="127">
        <v>966</v>
      </c>
    </row>
    <row r="28" spans="1:12" x14ac:dyDescent="0.35">
      <c r="B28" s="292" t="s">
        <v>647</v>
      </c>
      <c r="C28" s="292"/>
      <c r="D28" s="292"/>
      <c r="E28" s="292"/>
      <c r="F28" s="292"/>
      <c r="G28" s="210">
        <v>0</v>
      </c>
      <c r="H28" s="127" t="s">
        <v>1002</v>
      </c>
      <c r="I28" s="210">
        <v>0</v>
      </c>
      <c r="J28" s="127">
        <v>-6</v>
      </c>
      <c r="K28" s="210">
        <v>0</v>
      </c>
      <c r="L28" s="127">
        <v>-6</v>
      </c>
    </row>
    <row r="29" spans="1:12" x14ac:dyDescent="0.35">
      <c r="B29" s="292" t="s">
        <v>648</v>
      </c>
      <c r="C29" s="292"/>
      <c r="D29" s="292"/>
      <c r="E29" s="292"/>
      <c r="F29" s="292"/>
      <c r="G29" s="210">
        <v>17485</v>
      </c>
      <c r="H29" s="127">
        <v>24893</v>
      </c>
      <c r="I29" s="210">
        <v>0</v>
      </c>
      <c r="J29" s="127" t="s">
        <v>1002</v>
      </c>
      <c r="K29" s="210">
        <v>17485</v>
      </c>
      <c r="L29" s="127">
        <v>24893</v>
      </c>
    </row>
    <row r="30" spans="1:12" x14ac:dyDescent="0.35">
      <c r="B30" s="292" t="s">
        <v>60</v>
      </c>
      <c r="C30" s="292"/>
      <c r="D30" s="292"/>
      <c r="E30" s="292"/>
      <c r="F30" s="292"/>
      <c r="G30" s="210">
        <v>23045</v>
      </c>
      <c r="H30" s="127">
        <v>22874</v>
      </c>
      <c r="I30" s="210">
        <v>0</v>
      </c>
      <c r="J30" s="127" t="s">
        <v>1002</v>
      </c>
      <c r="K30" s="210">
        <v>23045</v>
      </c>
      <c r="L30" s="127">
        <v>22874</v>
      </c>
    </row>
    <row r="31" spans="1:12" x14ac:dyDescent="0.35">
      <c r="B31" s="292" t="s">
        <v>649</v>
      </c>
      <c r="C31" s="292"/>
      <c r="D31" s="292"/>
      <c r="E31" s="292"/>
      <c r="F31" s="292"/>
      <c r="G31" s="210">
        <v>3046</v>
      </c>
      <c r="H31" s="127">
        <v>2496</v>
      </c>
      <c r="I31" s="210">
        <v>0</v>
      </c>
      <c r="J31" s="127" t="s">
        <v>1002</v>
      </c>
      <c r="K31" s="210">
        <v>3046</v>
      </c>
      <c r="L31" s="127">
        <v>2496</v>
      </c>
    </row>
    <row r="32" spans="1:12" x14ac:dyDescent="0.35">
      <c r="B32" s="292" t="s">
        <v>650</v>
      </c>
      <c r="C32" s="292"/>
      <c r="D32" s="292"/>
      <c r="E32" s="292"/>
      <c r="F32" s="292"/>
      <c r="G32" s="210">
        <v>0</v>
      </c>
      <c r="H32" s="127" t="s">
        <v>1002</v>
      </c>
      <c r="I32" s="210">
        <v>-8444</v>
      </c>
      <c r="J32" s="127">
        <v>-8911</v>
      </c>
      <c r="K32" s="210">
        <v>-8444</v>
      </c>
      <c r="L32" s="127">
        <v>-8911</v>
      </c>
    </row>
    <row r="33" spans="2:12" x14ac:dyDescent="0.35">
      <c r="B33" s="292" t="s">
        <v>651</v>
      </c>
      <c r="C33" s="292"/>
      <c r="D33" s="292"/>
      <c r="E33" s="292"/>
      <c r="F33" s="292"/>
      <c r="G33" s="210">
        <v>472</v>
      </c>
      <c r="H33" s="127">
        <v>817</v>
      </c>
      <c r="I33" s="210">
        <v>0</v>
      </c>
      <c r="J33" s="127" t="s">
        <v>1002</v>
      </c>
      <c r="K33" s="210">
        <v>472</v>
      </c>
      <c r="L33" s="127">
        <v>817</v>
      </c>
    </row>
    <row r="34" spans="2:12" x14ac:dyDescent="0.35">
      <c r="B34" s="292" t="s">
        <v>652</v>
      </c>
      <c r="C34" s="292"/>
      <c r="D34" s="292"/>
      <c r="E34" s="292"/>
      <c r="F34" s="292"/>
      <c r="G34" s="210">
        <v>0</v>
      </c>
      <c r="H34" s="127" t="s">
        <v>1002</v>
      </c>
      <c r="I34" s="210">
        <v>-2296</v>
      </c>
      <c r="J34" s="127">
        <v>-476</v>
      </c>
      <c r="K34" s="210">
        <v>-2296</v>
      </c>
      <c r="L34" s="127">
        <v>-476</v>
      </c>
    </row>
    <row r="35" spans="2:12" x14ac:dyDescent="0.35">
      <c r="B35" s="292" t="s">
        <v>653</v>
      </c>
      <c r="C35" s="292"/>
      <c r="D35" s="292"/>
      <c r="E35" s="292"/>
      <c r="F35" s="292"/>
      <c r="G35" s="210">
        <v>0</v>
      </c>
      <c r="H35" s="127">
        <v>460</v>
      </c>
      <c r="I35" s="210">
        <v>-3392</v>
      </c>
      <c r="J35" s="127" t="s">
        <v>1002</v>
      </c>
      <c r="K35" s="210">
        <v>-3392</v>
      </c>
      <c r="L35" s="127">
        <v>460</v>
      </c>
    </row>
    <row r="36" spans="2:12" x14ac:dyDescent="0.35">
      <c r="B36" s="292" t="s">
        <v>654</v>
      </c>
      <c r="C36" s="292"/>
      <c r="D36" s="292"/>
      <c r="E36" s="292"/>
      <c r="F36" s="292"/>
      <c r="G36" s="210">
        <v>0</v>
      </c>
      <c r="H36" s="127" t="s">
        <v>1002</v>
      </c>
      <c r="I36" s="210">
        <v>-867</v>
      </c>
      <c r="J36" s="127" t="s">
        <v>1002</v>
      </c>
      <c r="K36" s="210">
        <v>-867</v>
      </c>
      <c r="L36" s="127" t="s">
        <v>1002</v>
      </c>
    </row>
    <row r="37" spans="2:12" x14ac:dyDescent="0.35">
      <c r="B37" s="292" t="s">
        <v>655</v>
      </c>
      <c r="C37" s="292"/>
      <c r="D37" s="292"/>
      <c r="E37" s="292"/>
      <c r="F37" s="292"/>
      <c r="G37" s="210">
        <v>247</v>
      </c>
      <c r="H37" s="127">
        <v>474</v>
      </c>
      <c r="I37" s="210">
        <v>0</v>
      </c>
      <c r="J37" s="127" t="s">
        <v>1002</v>
      </c>
      <c r="K37" s="210">
        <v>247</v>
      </c>
      <c r="L37" s="127">
        <v>474</v>
      </c>
    </row>
    <row r="38" spans="2:12" x14ac:dyDescent="0.35">
      <c r="B38" s="292" t="s">
        <v>656</v>
      </c>
      <c r="C38" s="292"/>
      <c r="D38" s="292"/>
      <c r="E38" s="292"/>
      <c r="F38" s="292"/>
      <c r="G38" s="210">
        <v>0</v>
      </c>
      <c r="H38" s="127" t="s">
        <v>1002</v>
      </c>
      <c r="I38" s="210">
        <v>0</v>
      </c>
      <c r="J38" s="127" t="s">
        <v>1002</v>
      </c>
      <c r="K38" s="210">
        <v>0</v>
      </c>
      <c r="L38" s="127" t="s">
        <v>1002</v>
      </c>
    </row>
    <row r="39" spans="2:12" x14ac:dyDescent="0.35">
      <c r="B39" s="292" t="s">
        <v>657</v>
      </c>
      <c r="C39" s="292"/>
      <c r="D39" s="292"/>
      <c r="E39" s="292"/>
      <c r="F39" s="292"/>
      <c r="G39" s="210">
        <v>0</v>
      </c>
      <c r="H39" s="127">
        <v>2214</v>
      </c>
      <c r="I39" s="210">
        <v>0</v>
      </c>
      <c r="J39" s="127" t="s">
        <v>1002</v>
      </c>
      <c r="K39" s="210">
        <v>0</v>
      </c>
      <c r="L39" s="127">
        <v>2214</v>
      </c>
    </row>
    <row r="40" spans="2:12" x14ac:dyDescent="0.35">
      <c r="B40" s="317" t="s">
        <v>658</v>
      </c>
      <c r="C40" s="317"/>
      <c r="D40" s="317"/>
      <c r="E40" s="317"/>
      <c r="F40" s="317"/>
      <c r="G40" s="224">
        <v>8039</v>
      </c>
      <c r="H40" s="131">
        <v>7436</v>
      </c>
      <c r="I40" s="224">
        <v>0</v>
      </c>
      <c r="J40" s="131" t="s">
        <v>1002</v>
      </c>
      <c r="K40" s="224">
        <v>8039</v>
      </c>
      <c r="L40" s="131">
        <v>7436</v>
      </c>
    </row>
    <row r="41" spans="2:12" ht="15" thickBot="1" x14ac:dyDescent="0.4">
      <c r="B41" s="318" t="s">
        <v>94</v>
      </c>
      <c r="C41" s="318"/>
      <c r="D41" s="318"/>
      <c r="E41" s="318"/>
      <c r="F41" s="318"/>
      <c r="G41" s="217">
        <v>53110</v>
      </c>
      <c r="H41" s="133">
        <v>62629</v>
      </c>
      <c r="I41" s="217">
        <v>-47701</v>
      </c>
      <c r="J41" s="133">
        <v>-40412</v>
      </c>
      <c r="K41" s="217">
        <v>5410</v>
      </c>
      <c r="L41" s="133">
        <v>22218</v>
      </c>
    </row>
    <row r="42" spans="2:12" ht="15" thickTop="1" x14ac:dyDescent="0.35"/>
  </sheetData>
  <mergeCells count="25">
    <mergeCell ref="B40:F40"/>
    <mergeCell ref="B41:F41"/>
    <mergeCell ref="B35:F35"/>
    <mergeCell ref="B36:F36"/>
    <mergeCell ref="B37:F37"/>
    <mergeCell ref="B38:F38"/>
    <mergeCell ref="B39:F39"/>
    <mergeCell ref="B30:F30"/>
    <mergeCell ref="B31:F31"/>
    <mergeCell ref="B32:F32"/>
    <mergeCell ref="B33:F33"/>
    <mergeCell ref="B34:F34"/>
    <mergeCell ref="B25:F25"/>
    <mergeCell ref="B26:F26"/>
    <mergeCell ref="B27:F27"/>
    <mergeCell ref="B28:F28"/>
    <mergeCell ref="B29:F29"/>
    <mergeCell ref="B16:J16"/>
    <mergeCell ref="B17:J17"/>
    <mergeCell ref="B15:J15"/>
    <mergeCell ref="B10:J10"/>
    <mergeCell ref="B11:J11"/>
    <mergeCell ref="B12:J12"/>
    <mergeCell ref="B13:J13"/>
    <mergeCell ref="B14:J14"/>
  </mergeCells>
  <pageMargins left="0.7" right="0.7" top="0.75" bottom="0.75" header="0.3" footer="0.3"/>
  <drawing r:id="rId1"/>
</worksheet>
</file>

<file path=xl/worksheets/sheet8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0208C53-6773-4AC6-ABCF-4875DBB54012}">
  <dimension ref="B7:N30"/>
  <sheetViews>
    <sheetView showGridLines="0" zoomScale="80" zoomScaleNormal="80" workbookViewId="0">
      <selection activeCell="N14" sqref="N14:N28"/>
    </sheetView>
  </sheetViews>
  <sheetFormatPr defaultRowHeight="14.5" x14ac:dyDescent="0.35"/>
  <cols>
    <col min="3" max="3" width="10.1796875" customWidth="1"/>
    <col min="7" max="7" width="20.81640625" customWidth="1"/>
    <col min="9" max="10" width="13.1796875" customWidth="1"/>
    <col min="11" max="11" width="12.1796875" customWidth="1"/>
    <col min="12" max="12" width="12.453125" customWidth="1"/>
    <col min="13" max="13" width="12.26953125" customWidth="1"/>
    <col min="14" max="14" width="14.54296875" customWidth="1"/>
  </cols>
  <sheetData>
    <row r="7" spans="2:14" x14ac:dyDescent="0.35">
      <c r="H7" s="2" t="s">
        <v>659</v>
      </c>
      <c r="I7" s="2" t="s">
        <v>661</v>
      </c>
      <c r="K7" s="2" t="s">
        <v>659</v>
      </c>
      <c r="L7" s="11" t="s">
        <v>665</v>
      </c>
      <c r="M7" s="13"/>
      <c r="N7" s="11" t="s">
        <v>659</v>
      </c>
    </row>
    <row r="8" spans="2:14" x14ac:dyDescent="0.35">
      <c r="H8" s="75" t="s">
        <v>660</v>
      </c>
      <c r="I8" s="2" t="s">
        <v>1092</v>
      </c>
      <c r="J8" s="2" t="s">
        <v>661</v>
      </c>
      <c r="K8" s="75" t="s">
        <v>664</v>
      </c>
      <c r="L8" s="11" t="s">
        <v>666</v>
      </c>
      <c r="M8" s="11" t="s">
        <v>661</v>
      </c>
      <c r="N8" s="76" t="s">
        <v>664</v>
      </c>
    </row>
    <row r="9" spans="2:14" x14ac:dyDescent="0.35">
      <c r="H9" s="2">
        <v>2022</v>
      </c>
      <c r="I9" s="2" t="s">
        <v>662</v>
      </c>
      <c r="J9" s="2" t="s">
        <v>667</v>
      </c>
      <c r="K9" s="2">
        <v>2022</v>
      </c>
      <c r="L9" s="11" t="s">
        <v>662</v>
      </c>
      <c r="M9" s="11" t="s">
        <v>667</v>
      </c>
      <c r="N9" s="11">
        <v>2023</v>
      </c>
    </row>
    <row r="10" spans="2:14" ht="15" thickBot="1" x14ac:dyDescent="0.4">
      <c r="C10" s="4"/>
      <c r="D10" s="4"/>
      <c r="E10" s="4"/>
      <c r="F10" s="4"/>
      <c r="G10" s="4"/>
      <c r="H10" s="5" t="s">
        <v>1</v>
      </c>
      <c r="I10" s="5" t="s">
        <v>1</v>
      </c>
      <c r="J10" s="5" t="s">
        <v>1</v>
      </c>
      <c r="K10" s="5" t="s">
        <v>1</v>
      </c>
      <c r="L10" s="12" t="s">
        <v>1</v>
      </c>
      <c r="M10" s="12" t="s">
        <v>1</v>
      </c>
      <c r="N10" s="12" t="s">
        <v>1</v>
      </c>
    </row>
    <row r="11" spans="2:14" ht="16.5" thickTop="1" x14ac:dyDescent="0.4">
      <c r="B11" s="24" t="s">
        <v>668</v>
      </c>
      <c r="C11" s="63" t="s">
        <v>669</v>
      </c>
      <c r="H11" s="75"/>
      <c r="I11" s="75"/>
      <c r="J11" s="75"/>
      <c r="K11" s="75"/>
      <c r="L11" s="109"/>
      <c r="M11" s="109"/>
      <c r="N11" s="109"/>
    </row>
    <row r="12" spans="2:14" x14ac:dyDescent="0.35">
      <c r="B12" s="44">
        <v>21.2</v>
      </c>
      <c r="C12" s="23" t="s">
        <v>670</v>
      </c>
      <c r="H12" s="75"/>
      <c r="I12" s="75"/>
      <c r="J12" s="75"/>
      <c r="K12" s="75"/>
      <c r="L12" s="109"/>
      <c r="M12" s="109"/>
      <c r="N12" s="109"/>
    </row>
    <row r="13" spans="2:14" x14ac:dyDescent="0.35">
      <c r="C13" s="310" t="s">
        <v>68</v>
      </c>
      <c r="D13" s="310"/>
      <c r="E13" s="310"/>
      <c r="F13" s="310"/>
      <c r="G13" s="310"/>
      <c r="I13" s="75"/>
      <c r="J13" s="75"/>
      <c r="K13" s="75"/>
      <c r="L13" s="109"/>
      <c r="M13" s="109"/>
      <c r="N13" s="109"/>
    </row>
    <row r="14" spans="2:14" x14ac:dyDescent="0.35">
      <c r="C14" s="292" t="s">
        <v>550</v>
      </c>
      <c r="D14" s="292"/>
      <c r="E14" s="292"/>
      <c r="F14" s="292"/>
      <c r="G14" s="292"/>
      <c r="H14" s="127">
        <v>-34666</v>
      </c>
      <c r="I14" s="127">
        <v>3647</v>
      </c>
      <c r="J14" s="127" t="s">
        <v>1002</v>
      </c>
      <c r="K14" s="127">
        <v>-31019</v>
      </c>
      <c r="L14" s="210">
        <v>-1559</v>
      </c>
      <c r="M14" s="210">
        <v>0</v>
      </c>
      <c r="N14" s="210">
        <v>-32578</v>
      </c>
    </row>
    <row r="15" spans="2:14" x14ac:dyDescent="0.35">
      <c r="C15" s="292" t="s">
        <v>671</v>
      </c>
      <c r="D15" s="292"/>
      <c r="E15" s="292"/>
      <c r="F15" s="292"/>
      <c r="G15" s="292"/>
      <c r="H15" s="127">
        <v>227</v>
      </c>
      <c r="I15" s="127">
        <v>739</v>
      </c>
      <c r="J15" s="127" t="s">
        <v>1002</v>
      </c>
      <c r="K15" s="127">
        <v>966</v>
      </c>
      <c r="L15" s="210">
        <v>-313</v>
      </c>
      <c r="M15" s="210">
        <v>0</v>
      </c>
      <c r="N15" s="210">
        <v>653</v>
      </c>
    </row>
    <row r="16" spans="2:14" x14ac:dyDescent="0.35">
      <c r="C16" s="292" t="s">
        <v>647</v>
      </c>
      <c r="D16" s="292"/>
      <c r="E16" s="292"/>
      <c r="F16" s="292"/>
      <c r="G16" s="292"/>
      <c r="H16" s="127">
        <v>-6</v>
      </c>
      <c r="I16" s="127" t="s">
        <v>1002</v>
      </c>
      <c r="J16" s="127" t="s">
        <v>1002</v>
      </c>
      <c r="K16" s="127">
        <v>-6</v>
      </c>
      <c r="L16" s="210">
        <v>6</v>
      </c>
      <c r="M16" s="210">
        <v>0</v>
      </c>
      <c r="N16" s="210">
        <v>0</v>
      </c>
    </row>
    <row r="17" spans="3:14" x14ac:dyDescent="0.35">
      <c r="C17" s="292" t="s">
        <v>648</v>
      </c>
      <c r="D17" s="292"/>
      <c r="E17" s="292"/>
      <c r="F17" s="292"/>
      <c r="G17" s="292"/>
      <c r="H17" s="127">
        <v>32196</v>
      </c>
      <c r="I17" s="127">
        <v>-7303</v>
      </c>
      <c r="J17" s="127" t="s">
        <v>1002</v>
      </c>
      <c r="K17" s="127">
        <v>24893</v>
      </c>
      <c r="L17" s="210">
        <v>-7408</v>
      </c>
      <c r="M17" s="210">
        <v>0</v>
      </c>
      <c r="N17" s="210">
        <v>17485</v>
      </c>
    </row>
    <row r="18" spans="3:14" x14ac:dyDescent="0.35">
      <c r="C18" s="292" t="s">
        <v>60</v>
      </c>
      <c r="D18" s="292"/>
      <c r="E18" s="292"/>
      <c r="F18" s="292"/>
      <c r="G18" s="292"/>
      <c r="H18" s="127">
        <v>30900</v>
      </c>
      <c r="I18" s="127">
        <v>-8026</v>
      </c>
      <c r="J18" s="127" t="s">
        <v>1002</v>
      </c>
      <c r="K18" s="127">
        <v>22874</v>
      </c>
      <c r="L18" s="210">
        <v>172</v>
      </c>
      <c r="M18" s="210">
        <v>0</v>
      </c>
      <c r="N18" s="210">
        <v>23045</v>
      </c>
    </row>
    <row r="19" spans="3:14" x14ac:dyDescent="0.35">
      <c r="C19" s="292" t="s">
        <v>672</v>
      </c>
      <c r="D19" s="292"/>
      <c r="E19" s="292"/>
      <c r="F19" s="292"/>
      <c r="G19" s="292"/>
      <c r="H19" s="127">
        <v>1592</v>
      </c>
      <c r="I19" s="127">
        <v>904</v>
      </c>
      <c r="J19" s="127" t="s">
        <v>1002</v>
      </c>
      <c r="K19" s="127">
        <v>2496</v>
      </c>
      <c r="L19" s="210">
        <v>550</v>
      </c>
      <c r="M19" s="210">
        <v>0</v>
      </c>
      <c r="N19" s="210">
        <v>3046</v>
      </c>
    </row>
    <row r="20" spans="3:14" x14ac:dyDescent="0.35">
      <c r="C20" s="292" t="s">
        <v>673</v>
      </c>
      <c r="D20" s="292"/>
      <c r="E20" s="292"/>
      <c r="F20" s="292"/>
      <c r="G20" s="292"/>
      <c r="H20" s="127">
        <v>-5366</v>
      </c>
      <c r="I20" s="127">
        <v>-3545</v>
      </c>
      <c r="J20" s="127" t="s">
        <v>1002</v>
      </c>
      <c r="K20" s="127">
        <v>-8911</v>
      </c>
      <c r="L20" s="210">
        <v>467</v>
      </c>
      <c r="M20" s="210">
        <v>0</v>
      </c>
      <c r="N20" s="210">
        <v>-8444</v>
      </c>
    </row>
    <row r="21" spans="3:14" x14ac:dyDescent="0.35">
      <c r="C21" s="292" t="s">
        <v>651</v>
      </c>
      <c r="D21" s="292"/>
      <c r="E21" s="292"/>
      <c r="F21" s="292"/>
      <c r="G21" s="292"/>
      <c r="H21" s="127">
        <v>2064</v>
      </c>
      <c r="I21" s="127">
        <v>-1247</v>
      </c>
      <c r="J21" s="127" t="s">
        <v>1002</v>
      </c>
      <c r="K21" s="127">
        <v>817</v>
      </c>
      <c r="L21" s="210">
        <v>-345</v>
      </c>
      <c r="M21" s="210">
        <v>0</v>
      </c>
      <c r="N21" s="210">
        <v>472</v>
      </c>
    </row>
    <row r="22" spans="3:14" x14ac:dyDescent="0.35">
      <c r="C22" s="292" t="s">
        <v>652</v>
      </c>
      <c r="D22" s="292"/>
      <c r="E22" s="292"/>
      <c r="F22" s="292"/>
      <c r="G22" s="292"/>
      <c r="H22" s="127" t="s">
        <v>1002</v>
      </c>
      <c r="I22" s="127" t="s">
        <v>1002</v>
      </c>
      <c r="J22" s="127">
        <v>-476</v>
      </c>
      <c r="K22" s="127">
        <v>-476</v>
      </c>
      <c r="L22" s="210">
        <v>0</v>
      </c>
      <c r="M22" s="210">
        <v>-1892</v>
      </c>
      <c r="N22" s="210">
        <v>-2296</v>
      </c>
    </row>
    <row r="23" spans="3:14" x14ac:dyDescent="0.35">
      <c r="C23" s="292" t="s">
        <v>674</v>
      </c>
      <c r="D23" s="292"/>
      <c r="E23" s="292"/>
      <c r="F23" s="292"/>
      <c r="G23" s="292"/>
      <c r="H23" s="127" t="s">
        <v>1002</v>
      </c>
      <c r="I23" s="127" t="s">
        <v>1002</v>
      </c>
      <c r="J23" s="127">
        <v>460</v>
      </c>
      <c r="K23" s="127">
        <v>460</v>
      </c>
      <c r="L23" s="210">
        <v>0</v>
      </c>
      <c r="M23" s="210">
        <v>-3852</v>
      </c>
      <c r="N23" s="210">
        <v>-3392</v>
      </c>
    </row>
    <row r="24" spans="3:14" x14ac:dyDescent="0.35">
      <c r="C24" s="292" t="s">
        <v>675</v>
      </c>
      <c r="D24" s="292"/>
      <c r="E24" s="292"/>
      <c r="F24" s="292"/>
      <c r="G24" s="292"/>
      <c r="H24" s="127" t="s">
        <v>1002</v>
      </c>
      <c r="I24" s="127" t="s">
        <v>1002</v>
      </c>
      <c r="J24" s="127" t="s">
        <v>1002</v>
      </c>
      <c r="K24" s="127"/>
      <c r="L24" s="210">
        <v>-867</v>
      </c>
      <c r="M24" s="210">
        <v>0</v>
      </c>
      <c r="N24" s="210">
        <v>-867</v>
      </c>
    </row>
    <row r="25" spans="3:14" x14ac:dyDescent="0.35">
      <c r="C25" s="292" t="s">
        <v>676</v>
      </c>
      <c r="D25" s="292"/>
      <c r="E25" s="292"/>
      <c r="F25" s="292"/>
      <c r="G25" s="292"/>
      <c r="H25" s="127" t="s">
        <v>1002</v>
      </c>
      <c r="I25" s="127">
        <v>2214</v>
      </c>
      <c r="J25" s="127" t="s">
        <v>1002</v>
      </c>
      <c r="K25" s="127">
        <v>2214</v>
      </c>
      <c r="L25" s="210">
        <v>-2214</v>
      </c>
      <c r="M25" s="210">
        <v>0</v>
      </c>
      <c r="N25" s="210">
        <v>0</v>
      </c>
    </row>
    <row r="26" spans="3:14" x14ac:dyDescent="0.35">
      <c r="C26" s="292" t="s">
        <v>655</v>
      </c>
      <c r="D26" s="292"/>
      <c r="E26" s="292"/>
      <c r="F26" s="292"/>
      <c r="G26" s="292"/>
      <c r="H26" s="127">
        <v>284</v>
      </c>
      <c r="I26" s="127">
        <v>190</v>
      </c>
      <c r="J26" s="127" t="s">
        <v>1002</v>
      </c>
      <c r="K26" s="127">
        <v>474</v>
      </c>
      <c r="L26" s="210">
        <v>-227</v>
      </c>
      <c r="M26" s="210">
        <v>0</v>
      </c>
      <c r="N26" s="210">
        <v>247</v>
      </c>
    </row>
    <row r="27" spans="3:14" x14ac:dyDescent="0.35">
      <c r="C27" s="292" t="s">
        <v>656</v>
      </c>
      <c r="D27" s="292"/>
      <c r="E27" s="292"/>
      <c r="F27" s="292"/>
      <c r="G27" s="292"/>
      <c r="H27" s="127">
        <v>-53</v>
      </c>
      <c r="I27" s="127">
        <v>53</v>
      </c>
      <c r="J27" s="127" t="s">
        <v>1002</v>
      </c>
      <c r="K27" s="127" t="s">
        <v>1002</v>
      </c>
      <c r="L27" s="210">
        <v>0</v>
      </c>
      <c r="M27" s="210">
        <v>0</v>
      </c>
      <c r="N27" s="210">
        <v>0</v>
      </c>
    </row>
    <row r="28" spans="3:14" x14ac:dyDescent="0.35">
      <c r="C28" s="317" t="s">
        <v>677</v>
      </c>
      <c r="D28" s="317"/>
      <c r="E28" s="317"/>
      <c r="F28" s="317"/>
      <c r="G28" s="317"/>
      <c r="H28" s="127">
        <v>7803</v>
      </c>
      <c r="I28" s="127">
        <v>-367</v>
      </c>
      <c r="J28" s="127" t="s">
        <v>1002</v>
      </c>
      <c r="K28" s="127">
        <v>7436</v>
      </c>
      <c r="L28" s="210">
        <v>603</v>
      </c>
      <c r="M28" s="210">
        <v>0</v>
      </c>
      <c r="N28" s="210">
        <v>8039</v>
      </c>
    </row>
    <row r="29" spans="3:14" ht="15" thickBot="1" x14ac:dyDescent="0.4">
      <c r="C29" s="318" t="s">
        <v>94</v>
      </c>
      <c r="D29" s="318"/>
      <c r="E29" s="318"/>
      <c r="F29" s="318"/>
      <c r="G29" s="318"/>
      <c r="H29" s="141">
        <v>34973</v>
      </c>
      <c r="I29" s="141">
        <v>12742</v>
      </c>
      <c r="J29" s="141">
        <v>-16</v>
      </c>
      <c r="K29" s="141">
        <v>22218</v>
      </c>
      <c r="L29" s="218">
        <v>-11136</v>
      </c>
      <c r="M29" s="218">
        <v>-5672</v>
      </c>
      <c r="N29" s="218">
        <v>5410</v>
      </c>
    </row>
    <row r="30" spans="3:14" ht="15" thickTop="1" x14ac:dyDescent="0.35"/>
  </sheetData>
  <mergeCells count="17">
    <mergeCell ref="C25:G25"/>
    <mergeCell ref="C26:G26"/>
    <mergeCell ref="C27:G27"/>
    <mergeCell ref="C28:G28"/>
    <mergeCell ref="C29:G29"/>
    <mergeCell ref="C24:G24"/>
    <mergeCell ref="C13:G13"/>
    <mergeCell ref="C14:G14"/>
    <mergeCell ref="C15:G15"/>
    <mergeCell ref="C16:G16"/>
    <mergeCell ref="C17:G17"/>
    <mergeCell ref="C18:G18"/>
    <mergeCell ref="C19:G19"/>
    <mergeCell ref="C20:G20"/>
    <mergeCell ref="C21:G21"/>
    <mergeCell ref="C22:G22"/>
    <mergeCell ref="C23:G23"/>
  </mergeCells>
  <pageMargins left="0.7" right="0.7" top="0.75" bottom="0.75" header="0.3" footer="0.3"/>
  <drawing r:id="rId1"/>
</worksheet>
</file>

<file path=xl/worksheets/sheet8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BA7FC76-6854-4E33-B872-598E836C502D}">
  <dimension ref="B6:M26"/>
  <sheetViews>
    <sheetView showGridLines="0" zoomScale="80" zoomScaleNormal="80" workbookViewId="0">
      <selection activeCell="H25" sqref="H25:M25"/>
    </sheetView>
  </sheetViews>
  <sheetFormatPr defaultRowHeight="14.5" x14ac:dyDescent="0.35"/>
  <cols>
    <col min="7" max="7" width="22.453125" customWidth="1"/>
    <col min="8" max="13" width="14.7265625" customWidth="1"/>
  </cols>
  <sheetData>
    <row r="6" spans="2:13" ht="15" thickBot="1" x14ac:dyDescent="0.4">
      <c r="H6" s="297" t="s">
        <v>678</v>
      </c>
      <c r="I6" s="297"/>
      <c r="J6" s="297" t="s">
        <v>679</v>
      </c>
      <c r="K6" s="297"/>
      <c r="L6" s="297" t="s">
        <v>680</v>
      </c>
      <c r="M6" s="297"/>
    </row>
    <row r="7" spans="2:13" x14ac:dyDescent="0.35">
      <c r="H7" s="13">
        <v>2023</v>
      </c>
      <c r="I7">
        <v>2022</v>
      </c>
      <c r="J7" s="13">
        <v>2023</v>
      </c>
      <c r="K7">
        <v>2022</v>
      </c>
      <c r="L7" s="13">
        <v>2023</v>
      </c>
      <c r="M7">
        <v>2022</v>
      </c>
    </row>
    <row r="8" spans="2:13" ht="15" thickBot="1" x14ac:dyDescent="0.4">
      <c r="C8" s="4"/>
      <c r="D8" s="4"/>
      <c r="E8" s="4"/>
      <c r="F8" s="4"/>
      <c r="G8" s="4"/>
      <c r="H8" s="5" t="s">
        <v>1</v>
      </c>
      <c r="I8" s="5" t="s">
        <v>1</v>
      </c>
      <c r="J8" s="5" t="s">
        <v>1</v>
      </c>
      <c r="K8" s="5" t="s">
        <v>1</v>
      </c>
      <c r="L8" s="5" t="s">
        <v>1</v>
      </c>
      <c r="M8" s="5" t="s">
        <v>1</v>
      </c>
    </row>
    <row r="9" spans="2:13" ht="16.5" thickTop="1" x14ac:dyDescent="0.4">
      <c r="B9" s="24" t="s">
        <v>668</v>
      </c>
      <c r="C9" s="63" t="s">
        <v>681</v>
      </c>
      <c r="H9" s="109"/>
      <c r="I9" s="75"/>
      <c r="J9" s="109"/>
      <c r="K9" s="75"/>
      <c r="L9" s="109"/>
      <c r="M9" s="75"/>
    </row>
    <row r="10" spans="2:13" x14ac:dyDescent="0.35">
      <c r="B10" s="44">
        <v>21.3</v>
      </c>
      <c r="C10" s="23" t="s">
        <v>645</v>
      </c>
      <c r="H10" s="76"/>
      <c r="I10" s="75"/>
      <c r="J10" s="210"/>
      <c r="K10" s="75"/>
      <c r="L10" s="210"/>
      <c r="M10" s="75"/>
    </row>
    <row r="11" spans="2:13" x14ac:dyDescent="0.35">
      <c r="C11" s="1" t="s">
        <v>104</v>
      </c>
      <c r="H11" s="210"/>
      <c r="I11" s="75"/>
      <c r="J11" s="210"/>
      <c r="K11" s="75"/>
      <c r="L11" s="210"/>
      <c r="M11" s="75"/>
    </row>
    <row r="12" spans="2:13" x14ac:dyDescent="0.35">
      <c r="C12" t="s">
        <v>550</v>
      </c>
      <c r="H12" s="210">
        <v>0</v>
      </c>
      <c r="I12" s="127" t="s">
        <v>1002</v>
      </c>
      <c r="J12" s="210">
        <v>-3849</v>
      </c>
      <c r="K12" s="127" t="s">
        <v>1002</v>
      </c>
      <c r="L12" s="210">
        <v>-3849</v>
      </c>
      <c r="M12" s="127" t="s">
        <v>1002</v>
      </c>
    </row>
    <row r="13" spans="2:13" x14ac:dyDescent="0.35">
      <c r="C13" t="s">
        <v>646</v>
      </c>
      <c r="H13" s="210">
        <v>0</v>
      </c>
      <c r="I13" s="127" t="s">
        <v>1002</v>
      </c>
      <c r="J13" s="210">
        <v>-123</v>
      </c>
      <c r="K13" s="127" t="s">
        <v>1002</v>
      </c>
      <c r="L13" s="210">
        <v>-123</v>
      </c>
      <c r="M13" s="127" t="s">
        <v>1002</v>
      </c>
    </row>
    <row r="14" spans="2:13" x14ac:dyDescent="0.35">
      <c r="C14" t="s">
        <v>682</v>
      </c>
      <c r="H14" s="210">
        <v>0</v>
      </c>
      <c r="I14" s="127" t="s">
        <v>1002</v>
      </c>
      <c r="J14" s="210">
        <v>0</v>
      </c>
      <c r="K14" s="127">
        <v>-6</v>
      </c>
      <c r="L14" s="210">
        <v>0</v>
      </c>
      <c r="M14" s="127">
        <v>-6</v>
      </c>
    </row>
    <row r="15" spans="2:13" x14ac:dyDescent="0.35">
      <c r="C15" t="s">
        <v>683</v>
      </c>
      <c r="H15" s="210">
        <v>17485</v>
      </c>
      <c r="I15" s="127">
        <v>24867</v>
      </c>
      <c r="J15" s="210">
        <v>0</v>
      </c>
      <c r="K15" s="127" t="s">
        <v>1002</v>
      </c>
      <c r="L15" s="210">
        <v>17485</v>
      </c>
      <c r="M15" s="127">
        <v>24867</v>
      </c>
    </row>
    <row r="16" spans="2:13" x14ac:dyDescent="0.35">
      <c r="C16" t="s">
        <v>60</v>
      </c>
      <c r="H16" s="210">
        <v>19135</v>
      </c>
      <c r="I16" s="127">
        <v>21298</v>
      </c>
      <c r="J16" s="210">
        <v>0</v>
      </c>
      <c r="K16" s="127" t="s">
        <v>1002</v>
      </c>
      <c r="L16" s="210">
        <v>19135</v>
      </c>
      <c r="M16" s="127">
        <v>21298</v>
      </c>
    </row>
    <row r="17" spans="3:13" x14ac:dyDescent="0.35">
      <c r="C17" t="s">
        <v>672</v>
      </c>
      <c r="H17" s="210">
        <v>2815</v>
      </c>
      <c r="I17" s="127">
        <v>1979</v>
      </c>
      <c r="J17" s="210">
        <v>0</v>
      </c>
      <c r="K17" s="127" t="s">
        <v>1002</v>
      </c>
      <c r="L17" s="210">
        <v>2815</v>
      </c>
      <c r="M17" s="127">
        <v>1979</v>
      </c>
    </row>
    <row r="18" spans="3:13" x14ac:dyDescent="0.35">
      <c r="C18" t="s">
        <v>673</v>
      </c>
      <c r="H18" s="210">
        <v>0</v>
      </c>
      <c r="I18" s="127" t="s">
        <v>1002</v>
      </c>
      <c r="J18" s="210">
        <v>-8176</v>
      </c>
      <c r="K18" s="127">
        <v>-8778</v>
      </c>
      <c r="L18" s="210">
        <v>-8176</v>
      </c>
      <c r="M18" s="127">
        <v>-8778</v>
      </c>
    </row>
    <row r="19" spans="3:13" x14ac:dyDescent="0.35">
      <c r="C19" t="s">
        <v>651</v>
      </c>
      <c r="H19" s="210">
        <v>472</v>
      </c>
      <c r="I19" s="127">
        <v>817</v>
      </c>
      <c r="J19" s="210">
        <v>0</v>
      </c>
      <c r="K19" s="127" t="s">
        <v>1002</v>
      </c>
      <c r="L19" s="210">
        <v>472</v>
      </c>
      <c r="M19" s="127">
        <v>817</v>
      </c>
    </row>
    <row r="20" spans="3:13" x14ac:dyDescent="0.35">
      <c r="C20" t="s">
        <v>684</v>
      </c>
      <c r="H20" s="210">
        <v>247</v>
      </c>
      <c r="I20" s="127">
        <v>474</v>
      </c>
      <c r="J20" s="210">
        <v>0</v>
      </c>
      <c r="K20" s="127" t="s">
        <v>1002</v>
      </c>
      <c r="L20" s="210">
        <v>247</v>
      </c>
      <c r="M20" s="127">
        <v>474</v>
      </c>
    </row>
    <row r="21" spans="3:13" x14ac:dyDescent="0.35">
      <c r="C21" t="s">
        <v>658</v>
      </c>
      <c r="H21" s="210">
        <v>8039</v>
      </c>
      <c r="I21" s="127">
        <v>7436</v>
      </c>
      <c r="J21" s="210">
        <v>0</v>
      </c>
      <c r="K21" s="127" t="s">
        <v>1002</v>
      </c>
      <c r="L21" s="210">
        <v>8039</v>
      </c>
      <c r="M21" s="127">
        <v>7436</v>
      </c>
    </row>
    <row r="22" spans="3:13" x14ac:dyDescent="0.35">
      <c r="C22" t="s">
        <v>652</v>
      </c>
      <c r="H22" s="210">
        <v>0</v>
      </c>
      <c r="I22" s="127" t="s">
        <v>1002</v>
      </c>
      <c r="J22" s="210">
        <v>-2296</v>
      </c>
      <c r="K22" s="127">
        <v>-476</v>
      </c>
      <c r="L22" s="210">
        <v>-2296</v>
      </c>
      <c r="M22" s="127">
        <v>-476</v>
      </c>
    </row>
    <row r="23" spans="3:13" x14ac:dyDescent="0.35">
      <c r="C23" t="s">
        <v>675</v>
      </c>
      <c r="H23" s="210">
        <v>0</v>
      </c>
      <c r="I23" s="127" t="s">
        <v>1002</v>
      </c>
      <c r="J23" s="210">
        <v>-867</v>
      </c>
      <c r="K23" s="127" t="s">
        <v>1002</v>
      </c>
      <c r="L23" s="210">
        <v>-867</v>
      </c>
      <c r="M23" s="127" t="s">
        <v>1002</v>
      </c>
    </row>
    <row r="24" spans="3:13" x14ac:dyDescent="0.35">
      <c r="C24" s="7" t="s">
        <v>685</v>
      </c>
      <c r="D24" s="7"/>
      <c r="E24" s="7"/>
      <c r="F24" s="7"/>
      <c r="G24" s="7"/>
      <c r="H24" s="224">
        <v>0</v>
      </c>
      <c r="I24" s="131">
        <v>460</v>
      </c>
      <c r="J24" s="224">
        <v>-3392</v>
      </c>
      <c r="K24" s="131" t="s">
        <v>1002</v>
      </c>
      <c r="L24" s="224">
        <v>-3392</v>
      </c>
      <c r="M24" s="131">
        <v>460</v>
      </c>
    </row>
    <row r="25" spans="3:13" ht="15" thickBot="1" x14ac:dyDescent="0.4">
      <c r="C25" s="4" t="s">
        <v>94</v>
      </c>
      <c r="D25" s="4"/>
      <c r="E25" s="4"/>
      <c r="F25" s="4"/>
      <c r="G25" s="4"/>
      <c r="H25" s="217">
        <v>48193</v>
      </c>
      <c r="I25" s="133">
        <v>57329</v>
      </c>
      <c r="J25" s="217">
        <v>-18704</v>
      </c>
      <c r="K25" s="133">
        <v>-9260</v>
      </c>
      <c r="L25" s="217">
        <v>29489</v>
      </c>
      <c r="M25" s="133">
        <v>48069</v>
      </c>
    </row>
    <row r="26" spans="3:13" ht="15" thickTop="1" x14ac:dyDescent="0.35"/>
  </sheetData>
  <mergeCells count="3">
    <mergeCell ref="H6:I6"/>
    <mergeCell ref="J6:K6"/>
    <mergeCell ref="L6:M6"/>
  </mergeCells>
  <pageMargins left="0.7" right="0.7" top="0.75" bottom="0.75" header="0.3" footer="0.3"/>
  <drawing r:id="rId1"/>
</worksheet>
</file>

<file path=xl/worksheets/sheet8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C647EFE-7D39-4B63-AE03-C0B3EF7CB15C}">
  <dimension ref="B7:I37"/>
  <sheetViews>
    <sheetView showGridLines="0" zoomScale="80" zoomScaleNormal="80" workbookViewId="0">
      <selection activeCell="M30" sqref="M30"/>
    </sheetView>
  </sheetViews>
  <sheetFormatPr defaultRowHeight="14.5" x14ac:dyDescent="0.35"/>
  <cols>
    <col min="3" max="3" width="89.1796875" customWidth="1"/>
    <col min="5" max="5" width="13.1796875" customWidth="1"/>
    <col min="6" max="6" width="12.1796875" customWidth="1"/>
    <col min="7" max="7" width="12.453125" customWidth="1"/>
    <col min="8" max="8" width="12.26953125" customWidth="1"/>
    <col min="9" max="9" width="14.54296875" customWidth="1"/>
  </cols>
  <sheetData>
    <row r="7" spans="2:9" x14ac:dyDescent="0.35">
      <c r="D7" s="2" t="s">
        <v>659</v>
      </c>
      <c r="E7" s="2" t="s">
        <v>661</v>
      </c>
      <c r="F7" s="2" t="s">
        <v>659</v>
      </c>
      <c r="G7" s="11" t="s">
        <v>665</v>
      </c>
      <c r="H7" s="13"/>
      <c r="I7" s="11" t="s">
        <v>659</v>
      </c>
    </row>
    <row r="8" spans="2:9" x14ac:dyDescent="0.35">
      <c r="D8" s="75" t="s">
        <v>660</v>
      </c>
      <c r="E8" s="2" t="s">
        <v>663</v>
      </c>
      <c r="F8" s="75" t="s">
        <v>664</v>
      </c>
      <c r="G8" s="11" t="s">
        <v>666</v>
      </c>
      <c r="H8" s="11" t="s">
        <v>661</v>
      </c>
      <c r="I8" s="76" t="s">
        <v>664</v>
      </c>
    </row>
    <row r="9" spans="2:9" x14ac:dyDescent="0.35">
      <c r="D9" s="2">
        <v>2022</v>
      </c>
      <c r="E9" s="2" t="s">
        <v>662</v>
      </c>
      <c r="F9" s="2">
        <v>2022</v>
      </c>
      <c r="G9" s="11" t="s">
        <v>662</v>
      </c>
      <c r="H9" s="11" t="s">
        <v>667</v>
      </c>
      <c r="I9" s="11">
        <v>2023</v>
      </c>
    </row>
    <row r="10" spans="2:9" ht="15" thickBot="1" x14ac:dyDescent="0.4">
      <c r="C10" s="4"/>
      <c r="D10" s="5" t="s">
        <v>1</v>
      </c>
      <c r="E10" s="5" t="s">
        <v>1</v>
      </c>
      <c r="F10" s="5" t="s">
        <v>1</v>
      </c>
      <c r="G10" s="12" t="s">
        <v>1</v>
      </c>
      <c r="H10" s="12" t="s">
        <v>1</v>
      </c>
      <c r="I10" s="12" t="s">
        <v>1</v>
      </c>
    </row>
    <row r="11" spans="2:9" ht="16.5" thickTop="1" x14ac:dyDescent="0.4">
      <c r="B11" s="24" t="s">
        <v>668</v>
      </c>
      <c r="C11" s="63" t="s">
        <v>681</v>
      </c>
      <c r="D11" s="75"/>
      <c r="E11" s="75"/>
      <c r="F11" s="75"/>
      <c r="G11" s="109"/>
      <c r="H11" s="109"/>
      <c r="I11" s="109"/>
    </row>
    <row r="12" spans="2:9" x14ac:dyDescent="0.35">
      <c r="B12" s="44">
        <v>21.4</v>
      </c>
      <c r="C12" s="23" t="s">
        <v>670</v>
      </c>
      <c r="D12" s="75"/>
      <c r="E12" s="75"/>
      <c r="F12" s="75"/>
      <c r="G12" s="109"/>
      <c r="H12" s="109"/>
      <c r="I12" s="109"/>
    </row>
    <row r="13" spans="2:9" x14ac:dyDescent="0.35">
      <c r="C13" s="1" t="s">
        <v>104</v>
      </c>
      <c r="D13" s="75"/>
      <c r="E13" s="75"/>
      <c r="F13" s="75"/>
      <c r="G13" s="109"/>
      <c r="H13" s="109"/>
      <c r="I13" s="109"/>
    </row>
    <row r="14" spans="2:9" x14ac:dyDescent="0.35">
      <c r="C14" t="s">
        <v>550</v>
      </c>
      <c r="D14" s="127" t="s">
        <v>1002</v>
      </c>
      <c r="E14" s="127" t="s">
        <v>1002</v>
      </c>
      <c r="F14" s="127" t="s">
        <v>1002</v>
      </c>
      <c r="G14" s="210">
        <v>-3849</v>
      </c>
      <c r="H14" s="210">
        <v>0</v>
      </c>
      <c r="I14" s="210">
        <v>-3849</v>
      </c>
    </row>
    <row r="15" spans="2:9" x14ac:dyDescent="0.35">
      <c r="C15" t="s">
        <v>671</v>
      </c>
      <c r="D15" s="127" t="s">
        <v>1002</v>
      </c>
      <c r="E15" s="127" t="s">
        <v>1002</v>
      </c>
      <c r="F15" s="127" t="s">
        <v>1002</v>
      </c>
      <c r="G15" s="210">
        <v>-123</v>
      </c>
      <c r="H15" s="210">
        <v>0</v>
      </c>
      <c r="I15" s="210">
        <v>-123</v>
      </c>
    </row>
    <row r="16" spans="2:9" x14ac:dyDescent="0.35">
      <c r="C16" t="s">
        <v>682</v>
      </c>
      <c r="D16" s="127">
        <v>-6</v>
      </c>
      <c r="E16" s="127" t="s">
        <v>1002</v>
      </c>
      <c r="F16" s="127" t="s">
        <v>1002</v>
      </c>
      <c r="G16" s="210">
        <v>6</v>
      </c>
      <c r="H16" s="210">
        <v>0</v>
      </c>
      <c r="I16" s="210">
        <v>0</v>
      </c>
    </row>
    <row r="17" spans="2:9" x14ac:dyDescent="0.35">
      <c r="C17" t="s">
        <v>648</v>
      </c>
      <c r="D17" s="127">
        <v>31862</v>
      </c>
      <c r="E17" s="127">
        <v>-6995</v>
      </c>
      <c r="F17" s="127" t="s">
        <v>1002</v>
      </c>
      <c r="G17" s="210">
        <v>-7382</v>
      </c>
      <c r="H17" s="210">
        <v>0</v>
      </c>
      <c r="I17" s="210">
        <v>17485</v>
      </c>
    </row>
    <row r="18" spans="2:9" x14ac:dyDescent="0.35">
      <c r="C18" t="s">
        <v>686</v>
      </c>
      <c r="D18" s="127">
        <v>29418</v>
      </c>
      <c r="E18" s="127">
        <v>-8120</v>
      </c>
      <c r="F18" s="127" t="s">
        <v>1002</v>
      </c>
      <c r="G18" s="210">
        <v>-2162</v>
      </c>
      <c r="H18" s="210">
        <v>0</v>
      </c>
      <c r="I18" s="210">
        <v>19135</v>
      </c>
    </row>
    <row r="19" spans="2:9" x14ac:dyDescent="0.35">
      <c r="C19" t="s">
        <v>649</v>
      </c>
      <c r="D19" s="127">
        <v>1449</v>
      </c>
      <c r="E19" s="127">
        <v>530</v>
      </c>
      <c r="F19" s="127" t="s">
        <v>1002</v>
      </c>
      <c r="G19" s="210">
        <v>836</v>
      </c>
      <c r="H19" s="210">
        <v>0</v>
      </c>
      <c r="I19" s="210">
        <v>2815</v>
      </c>
    </row>
    <row r="20" spans="2:9" x14ac:dyDescent="0.35">
      <c r="C20" t="s">
        <v>650</v>
      </c>
      <c r="D20" s="127">
        <v>-5269</v>
      </c>
      <c r="E20" s="127">
        <v>-3509</v>
      </c>
      <c r="F20" s="127" t="s">
        <v>1002</v>
      </c>
      <c r="G20" s="210">
        <v>602</v>
      </c>
      <c r="H20" s="210">
        <v>0</v>
      </c>
      <c r="I20" s="210">
        <v>-8176</v>
      </c>
    </row>
    <row r="21" spans="2:9" x14ac:dyDescent="0.35">
      <c r="C21" t="s">
        <v>651</v>
      </c>
      <c r="D21" s="127">
        <v>2064</v>
      </c>
      <c r="E21" s="127">
        <v>-1247</v>
      </c>
      <c r="F21" s="127" t="s">
        <v>1002</v>
      </c>
      <c r="G21" s="210">
        <v>-345</v>
      </c>
      <c r="H21" s="210">
        <v>0</v>
      </c>
      <c r="I21" s="210">
        <v>472</v>
      </c>
    </row>
    <row r="22" spans="2:9" x14ac:dyDescent="0.35">
      <c r="C22" t="s">
        <v>655</v>
      </c>
      <c r="D22" s="127">
        <v>284</v>
      </c>
      <c r="E22" s="127">
        <v>190</v>
      </c>
      <c r="F22" s="127" t="s">
        <v>1002</v>
      </c>
      <c r="G22" s="210">
        <v>-226</v>
      </c>
      <c r="H22" s="210">
        <v>0</v>
      </c>
      <c r="I22" s="210">
        <v>247</v>
      </c>
    </row>
    <row r="23" spans="2:9" x14ac:dyDescent="0.35">
      <c r="C23" t="s">
        <v>677</v>
      </c>
      <c r="D23" s="127">
        <v>7803</v>
      </c>
      <c r="E23" s="127">
        <v>-367</v>
      </c>
      <c r="F23" s="127" t="s">
        <v>1002</v>
      </c>
      <c r="G23" s="210">
        <v>603</v>
      </c>
      <c r="H23" s="210">
        <v>0</v>
      </c>
      <c r="I23" s="210">
        <v>8039</v>
      </c>
    </row>
    <row r="24" spans="2:9" x14ac:dyDescent="0.35">
      <c r="C24" t="s">
        <v>652</v>
      </c>
      <c r="D24" s="127" t="s">
        <v>1002</v>
      </c>
      <c r="E24" s="127" t="s">
        <v>1002</v>
      </c>
      <c r="F24" s="127">
        <v>-476</v>
      </c>
      <c r="G24" s="210">
        <v>0</v>
      </c>
      <c r="H24" s="210">
        <v>-1820</v>
      </c>
      <c r="I24" s="210">
        <v>-2296</v>
      </c>
    </row>
    <row r="25" spans="2:9" x14ac:dyDescent="0.35">
      <c r="C25" t="s">
        <v>685</v>
      </c>
      <c r="D25" s="127" t="s">
        <v>1002</v>
      </c>
      <c r="E25" s="127" t="s">
        <v>1002</v>
      </c>
      <c r="F25" s="127">
        <v>460</v>
      </c>
      <c r="G25" s="210">
        <v>0</v>
      </c>
      <c r="H25" s="210">
        <v>-3852</v>
      </c>
      <c r="I25" s="210">
        <v>-3852</v>
      </c>
    </row>
    <row r="26" spans="2:9" x14ac:dyDescent="0.35">
      <c r="C26" t="s">
        <v>687</v>
      </c>
      <c r="D26" s="127" t="s">
        <v>1002</v>
      </c>
      <c r="E26" s="127" t="s">
        <v>1002</v>
      </c>
      <c r="F26" s="127" t="s">
        <v>1002</v>
      </c>
      <c r="G26" s="210">
        <v>-867</v>
      </c>
      <c r="H26" s="210">
        <v>0</v>
      </c>
      <c r="I26" s="210">
        <v>-867</v>
      </c>
    </row>
    <row r="27" spans="2:9" ht="15" thickBot="1" x14ac:dyDescent="0.4">
      <c r="C27" s="19" t="s">
        <v>94</v>
      </c>
      <c r="D27" s="141">
        <v>67605</v>
      </c>
      <c r="E27" s="141">
        <v>-19520</v>
      </c>
      <c r="F27" s="141">
        <v>-16</v>
      </c>
      <c r="G27" s="218">
        <v>-12908</v>
      </c>
      <c r="H27" s="218">
        <v>-5672</v>
      </c>
      <c r="I27" s="218">
        <v>29489</v>
      </c>
    </row>
    <row r="28" spans="2:9" ht="15" thickTop="1" x14ac:dyDescent="0.35"/>
    <row r="29" spans="2:9" ht="15" thickBot="1" x14ac:dyDescent="0.4">
      <c r="B29" s="43"/>
      <c r="F29" s="297" t="s">
        <v>3</v>
      </c>
      <c r="G29" s="297"/>
      <c r="H29" s="297" t="s">
        <v>4</v>
      </c>
      <c r="I29" s="297"/>
    </row>
    <row r="30" spans="2:9" x14ac:dyDescent="0.35">
      <c r="B30" s="43"/>
      <c r="F30" s="11">
        <v>2023</v>
      </c>
      <c r="G30" s="2">
        <v>2022</v>
      </c>
      <c r="H30" s="11">
        <v>2023</v>
      </c>
      <c r="I30" s="2">
        <v>2022</v>
      </c>
    </row>
    <row r="31" spans="2:9" ht="15" thickBot="1" x14ac:dyDescent="0.4">
      <c r="B31" s="43"/>
      <c r="C31" s="4"/>
      <c r="D31" s="4"/>
      <c r="E31" s="4"/>
      <c r="F31" s="12" t="s">
        <v>1</v>
      </c>
      <c r="G31" s="5" t="s">
        <v>1</v>
      </c>
      <c r="H31" s="12" t="s">
        <v>1</v>
      </c>
      <c r="I31" s="5" t="s">
        <v>1</v>
      </c>
    </row>
    <row r="32" spans="2:9" ht="16.5" thickTop="1" x14ac:dyDescent="0.4">
      <c r="B32" s="24" t="s">
        <v>688</v>
      </c>
      <c r="C32" s="319" t="s">
        <v>689</v>
      </c>
      <c r="D32" s="319"/>
      <c r="E32" s="319"/>
      <c r="F32" s="210"/>
      <c r="G32" s="127"/>
      <c r="H32" s="210"/>
      <c r="I32" s="127"/>
    </row>
    <row r="33" spans="2:9" x14ac:dyDescent="0.35">
      <c r="B33" s="43"/>
      <c r="C33" s="314" t="s">
        <v>692</v>
      </c>
      <c r="D33" s="292"/>
      <c r="E33" s="292"/>
      <c r="F33" s="210">
        <v>246874</v>
      </c>
      <c r="G33" s="127">
        <v>188972</v>
      </c>
      <c r="H33" s="210">
        <v>205212</v>
      </c>
      <c r="I33" s="127">
        <v>162023</v>
      </c>
    </row>
    <row r="34" spans="2:9" x14ac:dyDescent="0.35">
      <c r="B34" s="43"/>
      <c r="C34" s="292" t="s">
        <v>691</v>
      </c>
      <c r="D34" s="292"/>
      <c r="E34" s="292"/>
      <c r="F34" s="210">
        <v>392045</v>
      </c>
      <c r="G34" s="127">
        <v>353320</v>
      </c>
      <c r="H34" s="210">
        <v>5398</v>
      </c>
      <c r="I34" s="127">
        <v>5173</v>
      </c>
    </row>
    <row r="35" spans="2:9" x14ac:dyDescent="0.35">
      <c r="B35" s="43"/>
      <c r="C35" s="292" t="s">
        <v>690</v>
      </c>
      <c r="D35" s="292"/>
      <c r="E35" s="292"/>
      <c r="F35" s="210">
        <v>561</v>
      </c>
      <c r="G35" s="127">
        <v>2221</v>
      </c>
      <c r="H35" s="210">
        <v>561</v>
      </c>
      <c r="I35" s="127">
        <v>2221</v>
      </c>
    </row>
    <row r="36" spans="2:9" ht="15" thickBot="1" x14ac:dyDescent="0.4">
      <c r="B36" s="43"/>
      <c r="C36" s="19"/>
      <c r="D36" s="19"/>
      <c r="E36" s="19"/>
      <c r="F36" s="218">
        <v>639478</v>
      </c>
      <c r="G36" s="141">
        <v>544513</v>
      </c>
      <c r="H36" s="218">
        <v>211172</v>
      </c>
      <c r="I36" s="141">
        <v>169417</v>
      </c>
    </row>
    <row r="37" spans="2:9" ht="15" thickTop="1" x14ac:dyDescent="0.35"/>
  </sheetData>
  <mergeCells count="6">
    <mergeCell ref="C34:E34"/>
    <mergeCell ref="C35:E35"/>
    <mergeCell ref="F29:G29"/>
    <mergeCell ref="H29:I29"/>
    <mergeCell ref="C32:E32"/>
    <mergeCell ref="C33:E33"/>
  </mergeCells>
  <pageMargins left="0.7" right="0.7" top="0.75" bottom="0.75" header="0.3" footer="0.3"/>
  <drawing r:id="rId1"/>
</worksheet>
</file>

<file path=xl/worksheets/sheet8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10BDD66-2CAF-4EE8-A53B-7103284BFC19}">
  <dimension ref="B7:G36"/>
  <sheetViews>
    <sheetView showGridLines="0" zoomScale="80" zoomScaleNormal="80" workbookViewId="0">
      <selection activeCell="D35" sqref="D35:G35"/>
    </sheetView>
  </sheetViews>
  <sheetFormatPr defaultRowHeight="14.5" x14ac:dyDescent="0.35"/>
  <cols>
    <col min="3" max="3" width="89.1796875" customWidth="1"/>
    <col min="4" max="4" width="12.1796875" customWidth="1"/>
    <col min="5" max="5" width="12.453125" customWidth="1"/>
    <col min="6" max="6" width="12.26953125" customWidth="1"/>
    <col min="7" max="7" width="14.54296875" customWidth="1"/>
  </cols>
  <sheetData>
    <row r="7" spans="2:7" ht="15" thickBot="1" x14ac:dyDescent="0.4">
      <c r="B7" s="43"/>
      <c r="D7" s="297" t="s">
        <v>3</v>
      </c>
      <c r="E7" s="297"/>
      <c r="F7" s="297" t="s">
        <v>4</v>
      </c>
      <c r="G7" s="297"/>
    </row>
    <row r="8" spans="2:7" x14ac:dyDescent="0.35">
      <c r="B8" s="43"/>
      <c r="D8" s="11">
        <v>2023</v>
      </c>
      <c r="E8" s="2">
        <v>2022</v>
      </c>
      <c r="F8" s="11">
        <v>2023</v>
      </c>
      <c r="G8" s="2">
        <v>2022</v>
      </c>
    </row>
    <row r="9" spans="2:7" ht="15" thickBot="1" x14ac:dyDescent="0.4">
      <c r="B9" s="43"/>
      <c r="C9" s="4"/>
      <c r="D9" s="12" t="s">
        <v>1</v>
      </c>
      <c r="E9" s="5" t="s">
        <v>1</v>
      </c>
      <c r="F9" s="12" t="s">
        <v>1</v>
      </c>
      <c r="G9" s="5" t="s">
        <v>1</v>
      </c>
    </row>
    <row r="10" spans="2:7" ht="16.5" thickTop="1" x14ac:dyDescent="0.4">
      <c r="B10" s="24" t="s">
        <v>697</v>
      </c>
      <c r="C10" s="22" t="s">
        <v>698</v>
      </c>
      <c r="D10" s="210"/>
      <c r="E10" s="127"/>
      <c r="F10" s="128"/>
      <c r="G10" s="127"/>
    </row>
    <row r="11" spans="2:7" x14ac:dyDescent="0.35">
      <c r="B11" s="44">
        <v>23.1</v>
      </c>
      <c r="C11" s="23" t="s">
        <v>693</v>
      </c>
      <c r="D11" s="210"/>
      <c r="E11" s="127"/>
      <c r="F11" s="210"/>
      <c r="G11" s="127"/>
    </row>
    <row r="12" spans="2:7" x14ac:dyDescent="0.35">
      <c r="B12" s="43"/>
      <c r="C12" s="58" t="s">
        <v>699</v>
      </c>
      <c r="D12" s="210">
        <v>1140997</v>
      </c>
      <c r="E12" s="127">
        <v>1036838</v>
      </c>
      <c r="F12" s="210">
        <v>993195</v>
      </c>
      <c r="G12" s="127">
        <v>1011194</v>
      </c>
    </row>
    <row r="13" spans="2:7" x14ac:dyDescent="0.35">
      <c r="B13" s="43"/>
      <c r="C13" t="s">
        <v>694</v>
      </c>
      <c r="D13" s="210"/>
      <c r="E13" s="127"/>
      <c r="F13" s="210"/>
      <c r="G13" s="127"/>
    </row>
    <row r="14" spans="2:7" x14ac:dyDescent="0.35">
      <c r="B14" s="43"/>
      <c r="C14" t="s">
        <v>700</v>
      </c>
      <c r="D14" s="210">
        <v>64199</v>
      </c>
      <c r="E14" s="127">
        <v>68849</v>
      </c>
      <c r="F14" s="210">
        <v>62520</v>
      </c>
      <c r="G14" s="127">
        <v>67003</v>
      </c>
    </row>
    <row r="15" spans="2:7" x14ac:dyDescent="0.35">
      <c r="B15" s="43"/>
      <c r="C15" t="s">
        <v>701</v>
      </c>
      <c r="D15" s="210">
        <v>104866</v>
      </c>
      <c r="E15" s="127">
        <v>164900</v>
      </c>
      <c r="F15" s="210">
        <v>83144</v>
      </c>
      <c r="G15" s="127">
        <v>151011</v>
      </c>
    </row>
    <row r="16" spans="2:7" x14ac:dyDescent="0.35">
      <c r="C16" t="s">
        <v>702</v>
      </c>
      <c r="D16" s="210">
        <v>38356</v>
      </c>
      <c r="E16" s="127">
        <v>39645</v>
      </c>
      <c r="F16" s="210">
        <v>37926</v>
      </c>
      <c r="G16" s="127">
        <v>37926</v>
      </c>
    </row>
    <row r="17" spans="3:7" x14ac:dyDescent="0.35">
      <c r="C17" t="s">
        <v>703</v>
      </c>
      <c r="D17" s="210">
        <v>5824</v>
      </c>
      <c r="E17" s="127">
        <v>5396</v>
      </c>
      <c r="F17" s="210">
        <v>5657</v>
      </c>
      <c r="G17" s="127">
        <v>5396</v>
      </c>
    </row>
    <row r="18" spans="3:7" x14ac:dyDescent="0.35">
      <c r="C18" t="s">
        <v>704</v>
      </c>
      <c r="D18" s="210">
        <v>5665</v>
      </c>
      <c r="E18" s="127" t="s">
        <v>1002</v>
      </c>
      <c r="F18" s="210">
        <v>5460</v>
      </c>
      <c r="G18" s="127" t="s">
        <v>1002</v>
      </c>
    </row>
    <row r="19" spans="3:7" x14ac:dyDescent="0.35">
      <c r="C19" t="s">
        <v>705</v>
      </c>
      <c r="D19" s="210">
        <v>19961</v>
      </c>
      <c r="E19" s="127">
        <v>13951</v>
      </c>
      <c r="F19" s="210">
        <v>16907</v>
      </c>
      <c r="G19" s="127">
        <v>13951</v>
      </c>
    </row>
    <row r="20" spans="3:7" x14ac:dyDescent="0.35">
      <c r="C20" t="s">
        <v>706</v>
      </c>
      <c r="D20" s="210">
        <v>-38720</v>
      </c>
      <c r="E20" s="127">
        <v>-40997</v>
      </c>
      <c r="F20" s="210">
        <v>0</v>
      </c>
      <c r="G20" s="127" t="s">
        <v>1002</v>
      </c>
    </row>
    <row r="21" spans="3:7" x14ac:dyDescent="0.35">
      <c r="C21" t="s">
        <v>707</v>
      </c>
      <c r="D21" s="210">
        <v>22293</v>
      </c>
      <c r="E21" s="127">
        <v>93321</v>
      </c>
      <c r="F21" s="210">
        <v>22293</v>
      </c>
      <c r="G21" s="127">
        <v>93321</v>
      </c>
    </row>
    <row r="22" spans="3:7" x14ac:dyDescent="0.35">
      <c r="C22" t="s">
        <v>708</v>
      </c>
      <c r="D22" s="210">
        <v>5351</v>
      </c>
      <c r="E22" s="127"/>
      <c r="F22" s="210">
        <v>5351</v>
      </c>
      <c r="G22" s="127"/>
    </row>
    <row r="23" spans="3:7" x14ac:dyDescent="0.35">
      <c r="C23" t="s">
        <v>709</v>
      </c>
      <c r="D23" s="210">
        <v>2528</v>
      </c>
      <c r="E23" s="127">
        <v>-5053</v>
      </c>
      <c r="F23" s="210">
        <v>2440</v>
      </c>
      <c r="G23" s="127">
        <v>-5053</v>
      </c>
    </row>
    <row r="24" spans="3:7" x14ac:dyDescent="0.35">
      <c r="C24" t="s">
        <v>710</v>
      </c>
      <c r="D24" s="210">
        <v>-4016</v>
      </c>
      <c r="E24" s="127"/>
      <c r="F24" s="210">
        <v>-4016</v>
      </c>
      <c r="G24" s="127"/>
    </row>
    <row r="25" spans="3:7" x14ac:dyDescent="0.35">
      <c r="C25" t="s">
        <v>711</v>
      </c>
      <c r="D25" s="210">
        <v>2501</v>
      </c>
      <c r="E25" s="127">
        <v>-138</v>
      </c>
      <c r="F25" s="210">
        <v>2501</v>
      </c>
      <c r="G25" s="127">
        <v>-138</v>
      </c>
    </row>
    <row r="26" spans="3:7" x14ac:dyDescent="0.35">
      <c r="C26" t="s">
        <v>712</v>
      </c>
      <c r="D26" s="210">
        <v>203</v>
      </c>
      <c r="E26" s="127">
        <v>-14</v>
      </c>
      <c r="F26" s="210">
        <v>203</v>
      </c>
      <c r="G26" s="127" t="s">
        <v>1002</v>
      </c>
    </row>
    <row r="27" spans="3:7" x14ac:dyDescent="0.35">
      <c r="C27" t="s">
        <v>695</v>
      </c>
      <c r="D27" s="210"/>
      <c r="E27" s="127"/>
      <c r="F27" s="210"/>
      <c r="G27" s="127"/>
    </row>
    <row r="28" spans="3:7" x14ac:dyDescent="0.35">
      <c r="C28" t="s">
        <v>713</v>
      </c>
      <c r="D28" s="210">
        <v>4669213</v>
      </c>
      <c r="E28" s="127">
        <v>3188197</v>
      </c>
      <c r="F28" s="210">
        <v>68858</v>
      </c>
      <c r="G28" s="127">
        <v>52316</v>
      </c>
    </row>
    <row r="29" spans="3:7" x14ac:dyDescent="0.35">
      <c r="C29" t="s">
        <v>714</v>
      </c>
      <c r="D29" s="210">
        <v>-4966329</v>
      </c>
      <c r="E29" s="127">
        <v>-3390594</v>
      </c>
      <c r="F29" s="210">
        <v>-199427</v>
      </c>
      <c r="G29" s="127">
        <v>-132548</v>
      </c>
    </row>
    <row r="30" spans="3:7" x14ac:dyDescent="0.35">
      <c r="C30" t="s">
        <v>715</v>
      </c>
      <c r="D30" s="210">
        <v>-6730</v>
      </c>
      <c r="E30" s="127">
        <v>-6635</v>
      </c>
      <c r="F30" s="210">
        <v>-20570</v>
      </c>
      <c r="G30" s="127">
        <v>-40271</v>
      </c>
    </row>
    <row r="31" spans="3:7" x14ac:dyDescent="0.35">
      <c r="C31" s="77" t="s">
        <v>716</v>
      </c>
      <c r="D31" s="225">
        <v>1066165</v>
      </c>
      <c r="E31" s="135">
        <v>1167666</v>
      </c>
      <c r="F31" s="225">
        <v>1082442</v>
      </c>
      <c r="G31" s="135">
        <v>1254109</v>
      </c>
    </row>
    <row r="32" spans="3:7" x14ac:dyDescent="0.35">
      <c r="C32" t="s">
        <v>696</v>
      </c>
      <c r="D32" s="210"/>
      <c r="E32" s="127"/>
      <c r="F32" s="210"/>
      <c r="G32" s="127"/>
    </row>
    <row r="33" spans="3:7" x14ac:dyDescent="0.35">
      <c r="C33" t="s">
        <v>717</v>
      </c>
      <c r="D33" s="210">
        <v>-9099</v>
      </c>
      <c r="E33" s="127">
        <v>-42496</v>
      </c>
      <c r="F33" s="210">
        <v>-62655</v>
      </c>
      <c r="G33" s="127">
        <v>-74453</v>
      </c>
    </row>
    <row r="34" spans="3:7" x14ac:dyDescent="0.35">
      <c r="C34" s="7" t="s">
        <v>718</v>
      </c>
      <c r="D34" s="224">
        <v>60464</v>
      </c>
      <c r="E34" s="131">
        <v>-95549</v>
      </c>
      <c r="F34" s="224">
        <v>40606</v>
      </c>
      <c r="G34" s="131">
        <v>-99784</v>
      </c>
    </row>
    <row r="35" spans="3:7" ht="15" thickBot="1" x14ac:dyDescent="0.4">
      <c r="C35" s="19" t="s">
        <v>693</v>
      </c>
      <c r="D35" s="218">
        <v>1117531</v>
      </c>
      <c r="E35" s="141">
        <v>1029621</v>
      </c>
      <c r="F35" s="218">
        <v>1060393</v>
      </c>
      <c r="G35" s="141">
        <v>1079871</v>
      </c>
    </row>
    <row r="36" spans="3:7" ht="15" thickTop="1" x14ac:dyDescent="0.35"/>
  </sheetData>
  <mergeCells count="2">
    <mergeCell ref="D7:E7"/>
    <mergeCell ref="F7:G7"/>
  </mergeCells>
  <pageMargins left="0.7" right="0.7" top="0.75" bottom="0.75" header="0.3" footer="0.3"/>
  <drawing r:id="rId1"/>
</worksheet>
</file>

<file path=xl/worksheets/sheet8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1562B7C-9CC1-4A97-939D-A0D817CCF0CD}">
  <dimension ref="B7:G28"/>
  <sheetViews>
    <sheetView showGridLines="0" zoomScale="80" zoomScaleNormal="80" workbookViewId="0">
      <selection activeCell="D27" sqref="D27:G27"/>
    </sheetView>
  </sheetViews>
  <sheetFormatPr defaultRowHeight="14.5" x14ac:dyDescent="0.35"/>
  <cols>
    <col min="3" max="3" width="89.1796875" customWidth="1"/>
    <col min="4" max="4" width="12.1796875" customWidth="1"/>
    <col min="5" max="5" width="12.453125" customWidth="1"/>
    <col min="6" max="6" width="12.26953125" customWidth="1"/>
    <col min="7" max="7" width="14.54296875" customWidth="1"/>
  </cols>
  <sheetData>
    <row r="7" spans="2:7" ht="15" thickBot="1" x14ac:dyDescent="0.4">
      <c r="B7" s="43"/>
      <c r="D7" s="297" t="s">
        <v>3</v>
      </c>
      <c r="E7" s="297"/>
      <c r="F7" s="297" t="s">
        <v>4</v>
      </c>
      <c r="G7" s="297"/>
    </row>
    <row r="8" spans="2:7" x14ac:dyDescent="0.35">
      <c r="B8" s="43"/>
      <c r="D8" s="11">
        <v>2023</v>
      </c>
      <c r="E8" s="2">
        <v>2022</v>
      </c>
      <c r="F8" s="11">
        <v>2023</v>
      </c>
      <c r="G8" s="2">
        <v>2022</v>
      </c>
    </row>
    <row r="9" spans="2:7" ht="15" thickBot="1" x14ac:dyDescent="0.4">
      <c r="B9" s="43"/>
      <c r="C9" s="4"/>
      <c r="D9" s="12" t="s">
        <v>1</v>
      </c>
      <c r="E9" s="5" t="s">
        <v>1</v>
      </c>
      <c r="F9" s="12" t="s">
        <v>1</v>
      </c>
      <c r="G9" s="5" t="s">
        <v>1</v>
      </c>
    </row>
    <row r="10" spans="2:7" ht="16.5" thickTop="1" x14ac:dyDescent="0.4">
      <c r="B10" s="24" t="s">
        <v>697</v>
      </c>
      <c r="C10" s="22" t="s">
        <v>719</v>
      </c>
      <c r="D10" s="76"/>
      <c r="E10" s="75"/>
      <c r="F10" s="76"/>
      <c r="G10" s="75"/>
    </row>
    <row r="11" spans="2:7" x14ac:dyDescent="0.35">
      <c r="B11" s="44">
        <v>23.2</v>
      </c>
      <c r="C11" s="23" t="s">
        <v>720</v>
      </c>
      <c r="D11" s="76"/>
      <c r="E11" s="75"/>
      <c r="F11" s="210"/>
      <c r="G11" s="75"/>
    </row>
    <row r="12" spans="2:7" x14ac:dyDescent="0.35">
      <c r="B12" s="43"/>
      <c r="C12" s="58" t="s">
        <v>722</v>
      </c>
      <c r="D12" s="210">
        <v>-12635</v>
      </c>
      <c r="E12" s="127">
        <v>-7210</v>
      </c>
      <c r="F12" s="210">
        <v>-17903</v>
      </c>
      <c r="G12" s="127">
        <v>-8426</v>
      </c>
    </row>
    <row r="13" spans="2:7" x14ac:dyDescent="0.35">
      <c r="B13" s="43"/>
      <c r="C13" t="s">
        <v>723</v>
      </c>
      <c r="D13" s="210">
        <v>0</v>
      </c>
      <c r="E13" s="127">
        <v>12717</v>
      </c>
      <c r="F13" s="210">
        <v>0</v>
      </c>
      <c r="G13" s="127">
        <v>19491</v>
      </c>
    </row>
    <row r="14" spans="2:7" x14ac:dyDescent="0.35">
      <c r="B14" s="43"/>
      <c r="C14" t="s">
        <v>724</v>
      </c>
      <c r="D14" s="210">
        <v>-298465</v>
      </c>
      <c r="E14" s="127">
        <v>-288282</v>
      </c>
      <c r="F14" s="210">
        <v>-257507</v>
      </c>
      <c r="G14" s="127">
        <v>-281990</v>
      </c>
    </row>
    <row r="15" spans="2:7" x14ac:dyDescent="0.35">
      <c r="B15" s="43"/>
      <c r="C15" s="7" t="s">
        <v>721</v>
      </c>
      <c r="D15" s="224">
        <v>830</v>
      </c>
      <c r="E15" s="131">
        <v>12635</v>
      </c>
      <c r="F15" s="224">
        <v>4054</v>
      </c>
      <c r="G15" s="131">
        <v>17903</v>
      </c>
    </row>
    <row r="16" spans="2:7" x14ac:dyDescent="0.35">
      <c r="C16" s="9"/>
      <c r="D16" s="211">
        <v>-310270</v>
      </c>
      <c r="E16" s="129">
        <v>-270141</v>
      </c>
      <c r="F16" s="211">
        <v>-271356</v>
      </c>
      <c r="G16" s="129">
        <v>-253022</v>
      </c>
    </row>
    <row r="17" spans="2:7" x14ac:dyDescent="0.35">
      <c r="B17" s="44">
        <v>23.3</v>
      </c>
      <c r="C17" s="23" t="s">
        <v>725</v>
      </c>
      <c r="D17" s="210"/>
      <c r="E17" s="127"/>
      <c r="F17" s="210"/>
      <c r="G17" s="127"/>
    </row>
    <row r="18" spans="2:7" x14ac:dyDescent="0.35">
      <c r="B18" s="43"/>
      <c r="C18" s="58" t="s">
        <v>729</v>
      </c>
      <c r="D18" s="210">
        <v>351976</v>
      </c>
      <c r="E18" s="127">
        <v>190959</v>
      </c>
      <c r="F18" s="210">
        <v>7107</v>
      </c>
      <c r="G18" s="127">
        <v>5419</v>
      </c>
    </row>
    <row r="19" spans="2:7" x14ac:dyDescent="0.35">
      <c r="B19" s="43"/>
      <c r="C19" t="s">
        <v>1093</v>
      </c>
      <c r="D19" s="210">
        <v>4966329</v>
      </c>
      <c r="E19" s="127">
        <v>3390594</v>
      </c>
      <c r="F19" s="210">
        <v>199427</v>
      </c>
      <c r="G19" s="127">
        <v>132548</v>
      </c>
    </row>
    <row r="20" spans="2:7" x14ac:dyDescent="0.35">
      <c r="B20" s="43"/>
      <c r="C20" t="s">
        <v>730</v>
      </c>
      <c r="D20" s="210">
        <v>-388020</v>
      </c>
      <c r="E20" s="127">
        <v>-351976</v>
      </c>
      <c r="F20" s="210">
        <v>-7887</v>
      </c>
      <c r="G20" s="127">
        <v>-7107</v>
      </c>
    </row>
    <row r="21" spans="2:7" x14ac:dyDescent="0.35">
      <c r="B21" s="43"/>
      <c r="C21" s="7" t="s">
        <v>731</v>
      </c>
      <c r="D21" s="224">
        <v>-2656</v>
      </c>
      <c r="E21" s="131" t="s">
        <v>1002</v>
      </c>
      <c r="F21" s="224">
        <v>-2656</v>
      </c>
      <c r="G21" s="131" t="s">
        <v>1002</v>
      </c>
    </row>
    <row r="22" spans="2:7" x14ac:dyDescent="0.35">
      <c r="C22" s="9" t="s">
        <v>726</v>
      </c>
      <c r="D22" s="211">
        <v>4927630</v>
      </c>
      <c r="E22" s="129">
        <v>3229577</v>
      </c>
      <c r="F22" s="211">
        <v>195991</v>
      </c>
      <c r="G22" s="129">
        <v>130860</v>
      </c>
    </row>
    <row r="23" spans="2:7" x14ac:dyDescent="0.35">
      <c r="B23" s="44">
        <v>23.4</v>
      </c>
      <c r="C23" s="23" t="s">
        <v>727</v>
      </c>
      <c r="D23" s="210"/>
      <c r="E23" s="127"/>
      <c r="F23" s="210"/>
      <c r="G23" s="127"/>
    </row>
    <row r="24" spans="2:7" x14ac:dyDescent="0.35">
      <c r="C24" t="s">
        <v>732</v>
      </c>
      <c r="D24" s="210">
        <v>-353320</v>
      </c>
      <c r="E24" s="127">
        <v>-183068</v>
      </c>
      <c r="F24" s="210">
        <v>-5173</v>
      </c>
      <c r="G24" s="127">
        <v>-2034</v>
      </c>
    </row>
    <row r="25" spans="2:7" x14ac:dyDescent="0.35">
      <c r="C25" t="s">
        <v>733</v>
      </c>
      <c r="D25" s="210">
        <v>-4669213</v>
      </c>
      <c r="E25" s="127">
        <v>-3188197</v>
      </c>
      <c r="F25" s="210">
        <v>-68858</v>
      </c>
      <c r="G25" s="127">
        <v>-52316</v>
      </c>
    </row>
    <row r="26" spans="2:7" x14ac:dyDescent="0.35">
      <c r="C26" t="s">
        <v>734</v>
      </c>
      <c r="D26" s="210">
        <v>392045</v>
      </c>
      <c r="E26" s="127">
        <v>353320</v>
      </c>
      <c r="F26" s="210">
        <v>5398</v>
      </c>
      <c r="G26" s="127">
        <v>5173</v>
      </c>
    </row>
    <row r="27" spans="2:7" ht="15" thickBot="1" x14ac:dyDescent="0.4">
      <c r="C27" s="19" t="s">
        <v>728</v>
      </c>
      <c r="D27" s="218">
        <v>-4630488</v>
      </c>
      <c r="E27" s="141">
        <v>-3017945</v>
      </c>
      <c r="F27" s="218">
        <v>-68633</v>
      </c>
      <c r="G27" s="141">
        <v>-49177</v>
      </c>
    </row>
    <row r="28" spans="2:7" ht="15" thickTop="1" x14ac:dyDescent="0.35"/>
  </sheetData>
  <mergeCells count="2">
    <mergeCell ref="D7:E7"/>
    <mergeCell ref="F7:G7"/>
  </mergeCells>
  <pageMargins left="0.7" right="0.7" top="0.75" bottom="0.75" header="0.3" footer="0.3"/>
  <drawing r:id="rId1"/>
</worksheet>
</file>

<file path=xl/worksheets/sheet9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7B2A72D-7D0C-4154-8701-86195334812D}">
  <dimension ref="B8:O39"/>
  <sheetViews>
    <sheetView showGridLines="0" zoomScale="80" zoomScaleNormal="80" workbookViewId="0">
      <selection activeCell="F38" sqref="F38:O38"/>
    </sheetView>
  </sheetViews>
  <sheetFormatPr defaultRowHeight="14.5" x14ac:dyDescent="0.35"/>
  <cols>
    <col min="3" max="3" width="14.7265625" customWidth="1"/>
    <col min="4" max="4" width="29" customWidth="1"/>
    <col min="7" max="7" width="12.26953125" customWidth="1"/>
    <col min="8" max="8" width="10.26953125" customWidth="1"/>
    <col min="9" max="9" width="12.7265625" customWidth="1"/>
    <col min="10" max="10" width="11.26953125" customWidth="1"/>
    <col min="11" max="11" width="13" customWidth="1"/>
    <col min="12" max="12" width="12" customWidth="1"/>
    <col min="13" max="13" width="13.54296875" customWidth="1"/>
    <col min="14" max="14" width="11.453125" customWidth="1"/>
    <col min="15" max="15" width="10.26953125" customWidth="1"/>
  </cols>
  <sheetData>
    <row r="8" spans="2:15" x14ac:dyDescent="0.35">
      <c r="F8" s="20"/>
      <c r="G8" s="20"/>
      <c r="H8" s="20"/>
      <c r="I8" s="20"/>
      <c r="J8" s="20"/>
      <c r="K8" s="20"/>
      <c r="L8" s="20"/>
      <c r="M8" s="20"/>
      <c r="N8" s="20"/>
      <c r="O8" s="49" t="s">
        <v>94</v>
      </c>
    </row>
    <row r="9" spans="2:15" s="2" customFormat="1" x14ac:dyDescent="0.35">
      <c r="F9" s="49"/>
      <c r="G9" s="49" t="s">
        <v>744</v>
      </c>
      <c r="H9" s="49"/>
      <c r="I9" s="49"/>
      <c r="J9" s="49" t="s">
        <v>754</v>
      </c>
      <c r="K9" s="49"/>
      <c r="L9" s="49"/>
      <c r="M9" s="49" t="s">
        <v>94</v>
      </c>
      <c r="N9" s="49" t="s">
        <v>94</v>
      </c>
      <c r="O9" s="49" t="s">
        <v>769</v>
      </c>
    </row>
    <row r="10" spans="2:15" s="2" customFormat="1" ht="16.5" x14ac:dyDescent="0.35">
      <c r="F10" s="49"/>
      <c r="G10" s="49" t="s">
        <v>745</v>
      </c>
      <c r="H10" s="49" t="s">
        <v>749</v>
      </c>
      <c r="I10" s="49" t="s">
        <v>94</v>
      </c>
      <c r="J10" s="49" t="s">
        <v>755</v>
      </c>
      <c r="K10" s="49"/>
      <c r="L10" s="49" t="s">
        <v>94</v>
      </c>
      <c r="M10" s="49" t="s">
        <v>762</v>
      </c>
      <c r="N10" s="49" t="s">
        <v>764</v>
      </c>
      <c r="O10" s="49" t="s">
        <v>603</v>
      </c>
    </row>
    <row r="11" spans="2:15" s="2" customFormat="1" ht="16.5" x14ac:dyDescent="0.35">
      <c r="F11" s="49" t="s">
        <v>743</v>
      </c>
      <c r="G11" s="49" t="s">
        <v>746</v>
      </c>
      <c r="H11" s="49" t="s">
        <v>750</v>
      </c>
      <c r="I11" s="49" t="s">
        <v>752</v>
      </c>
      <c r="J11" s="49" t="s">
        <v>756</v>
      </c>
      <c r="K11" s="49" t="s">
        <v>758</v>
      </c>
      <c r="L11" s="49" t="s">
        <v>760</v>
      </c>
      <c r="M11" s="49" t="s">
        <v>763</v>
      </c>
      <c r="N11" s="49" t="s">
        <v>751</v>
      </c>
      <c r="O11" s="49" t="s">
        <v>768</v>
      </c>
    </row>
    <row r="12" spans="2:15" s="2" customFormat="1" ht="16.5" x14ac:dyDescent="0.35">
      <c r="F12" s="49" t="s">
        <v>747</v>
      </c>
      <c r="G12" s="49" t="s">
        <v>748</v>
      </c>
      <c r="H12" s="49" t="s">
        <v>751</v>
      </c>
      <c r="I12" s="49" t="s">
        <v>753</v>
      </c>
      <c r="J12" s="49" t="s">
        <v>757</v>
      </c>
      <c r="K12" s="49" t="s">
        <v>759</v>
      </c>
      <c r="L12" s="49" t="s">
        <v>761</v>
      </c>
      <c r="M12" s="49" t="s">
        <v>737</v>
      </c>
      <c r="N12" s="49" t="s">
        <v>765</v>
      </c>
      <c r="O12" s="49" t="s">
        <v>767</v>
      </c>
    </row>
    <row r="13" spans="2:15" s="2" customFormat="1" ht="17" thickBot="1" x14ac:dyDescent="0.4">
      <c r="C13" s="5"/>
      <c r="D13" s="5"/>
      <c r="E13" s="5"/>
      <c r="F13" s="50" t="s">
        <v>1</v>
      </c>
      <c r="G13" s="50" t="s">
        <v>1</v>
      </c>
      <c r="H13" s="50" t="s">
        <v>1</v>
      </c>
      <c r="I13" s="50" t="s">
        <v>1</v>
      </c>
      <c r="J13" s="50" t="s">
        <v>1</v>
      </c>
      <c r="K13" s="50" t="s">
        <v>1</v>
      </c>
      <c r="L13" s="50" t="s">
        <v>1</v>
      </c>
      <c r="M13" s="50" t="s">
        <v>1</v>
      </c>
      <c r="N13" s="50" t="s">
        <v>1</v>
      </c>
      <c r="O13" s="50" t="s">
        <v>766</v>
      </c>
    </row>
    <row r="14" spans="2:15" ht="16.5" thickTop="1" x14ac:dyDescent="0.4">
      <c r="B14" s="24" t="s">
        <v>735</v>
      </c>
      <c r="C14" s="22" t="s">
        <v>736</v>
      </c>
      <c r="F14" s="143"/>
      <c r="G14" s="143"/>
      <c r="H14" s="143"/>
      <c r="I14" s="143"/>
      <c r="J14" s="143"/>
      <c r="K14" s="143"/>
      <c r="L14" s="143"/>
      <c r="M14" s="143"/>
      <c r="N14" s="143"/>
      <c r="O14" s="143"/>
    </row>
    <row r="15" spans="2:15" ht="16" x14ac:dyDescent="0.4">
      <c r="C15" s="22" t="s">
        <v>737</v>
      </c>
      <c r="F15" s="143"/>
      <c r="G15" s="143"/>
      <c r="H15" s="143"/>
      <c r="I15" s="143"/>
      <c r="J15" s="143"/>
      <c r="K15" s="143"/>
      <c r="L15" s="143"/>
      <c r="M15" s="143"/>
      <c r="N15" s="143"/>
      <c r="O15" s="143"/>
    </row>
    <row r="16" spans="2:15" x14ac:dyDescent="0.35">
      <c r="B16" s="44">
        <v>24.1</v>
      </c>
      <c r="C16" s="23" t="s">
        <v>738</v>
      </c>
      <c r="F16" s="143"/>
      <c r="G16" s="143"/>
      <c r="H16" s="143"/>
      <c r="I16" s="143"/>
      <c r="J16" s="143"/>
      <c r="K16" s="143"/>
      <c r="L16" s="143"/>
      <c r="M16" s="143"/>
      <c r="N16" s="143"/>
      <c r="O16" s="143"/>
    </row>
    <row r="17" spans="2:15" x14ac:dyDescent="0.35">
      <c r="B17" s="44"/>
      <c r="C17" s="23" t="s">
        <v>739</v>
      </c>
      <c r="F17" s="143"/>
      <c r="G17" s="143"/>
      <c r="H17" s="143"/>
      <c r="I17" s="143"/>
      <c r="J17" s="143"/>
      <c r="K17" s="143"/>
      <c r="L17" s="143"/>
      <c r="M17" s="143"/>
      <c r="N17" s="143"/>
      <c r="O17" s="143"/>
    </row>
    <row r="18" spans="2:15" x14ac:dyDescent="0.35">
      <c r="C18" s="31">
        <v>2023</v>
      </c>
      <c r="F18" s="143"/>
      <c r="G18" s="143"/>
      <c r="H18" s="143"/>
      <c r="I18" s="143"/>
      <c r="J18" s="143"/>
      <c r="K18" s="143"/>
      <c r="L18" s="143"/>
      <c r="M18" s="143"/>
      <c r="N18" s="143"/>
      <c r="O18" s="143"/>
    </row>
    <row r="19" spans="2:15" x14ac:dyDescent="0.35">
      <c r="C19" t="s">
        <v>740</v>
      </c>
      <c r="D19" t="s">
        <v>742</v>
      </c>
      <c r="F19" s="257">
        <v>7640</v>
      </c>
      <c r="G19" s="258">
        <v>312</v>
      </c>
      <c r="H19" s="258">
        <v>50</v>
      </c>
      <c r="I19" s="258">
        <v>8002</v>
      </c>
      <c r="J19" s="262">
        <v>0</v>
      </c>
      <c r="K19" s="258">
        <v>12151</v>
      </c>
      <c r="L19" s="258">
        <v>12151</v>
      </c>
      <c r="M19" s="258">
        <v>20153</v>
      </c>
      <c r="N19" s="258">
        <v>2105</v>
      </c>
      <c r="O19" s="259">
        <v>125468</v>
      </c>
    </row>
    <row r="20" spans="2:15" ht="16.5" x14ac:dyDescent="0.35">
      <c r="C20" s="7" t="s">
        <v>1094</v>
      </c>
      <c r="D20" s="7" t="s">
        <v>741</v>
      </c>
      <c r="E20" s="7"/>
      <c r="F20" s="260">
        <v>4009</v>
      </c>
      <c r="G20" s="145">
        <v>176</v>
      </c>
      <c r="H20" s="145">
        <v>236</v>
      </c>
      <c r="I20" s="145">
        <v>4421</v>
      </c>
      <c r="J20" s="263">
        <v>0</v>
      </c>
      <c r="K20" s="145">
        <v>3335</v>
      </c>
      <c r="L20" s="145">
        <v>3335</v>
      </c>
      <c r="M20" s="145">
        <v>7756</v>
      </c>
      <c r="N20" s="263">
        <v>0</v>
      </c>
      <c r="O20" s="261">
        <v>54892</v>
      </c>
    </row>
    <row r="21" spans="2:15" x14ac:dyDescent="0.35">
      <c r="C21" s="9"/>
      <c r="D21" s="9"/>
      <c r="E21" s="9"/>
      <c r="F21" s="146">
        <v>11649</v>
      </c>
      <c r="G21" s="146">
        <v>488</v>
      </c>
      <c r="H21" s="146">
        <v>286</v>
      </c>
      <c r="I21" s="146">
        <v>12423</v>
      </c>
      <c r="J21" s="264">
        <v>0</v>
      </c>
      <c r="K21" s="146">
        <v>15486</v>
      </c>
      <c r="L21" s="146">
        <v>15486</v>
      </c>
      <c r="M21" s="146">
        <v>27909</v>
      </c>
      <c r="N21" s="146">
        <v>2105</v>
      </c>
      <c r="O21" s="146">
        <v>180360</v>
      </c>
    </row>
    <row r="22" spans="2:15" x14ac:dyDescent="0.35">
      <c r="C22" s="31">
        <v>2022</v>
      </c>
      <c r="F22" s="140"/>
      <c r="G22" s="140"/>
      <c r="H22" s="140"/>
      <c r="I22" s="140"/>
      <c r="J22" s="140"/>
      <c r="K22" s="140"/>
      <c r="L22" s="178"/>
      <c r="M22" s="140"/>
      <c r="N22" s="140"/>
      <c r="O22" s="140"/>
    </row>
    <row r="23" spans="2:15" x14ac:dyDescent="0.35">
      <c r="C23" t="s">
        <v>740</v>
      </c>
      <c r="D23" t="s">
        <v>742</v>
      </c>
      <c r="F23" s="179">
        <v>7124</v>
      </c>
      <c r="G23" s="135">
        <v>291</v>
      </c>
      <c r="H23" s="135">
        <v>45</v>
      </c>
      <c r="I23" s="135">
        <v>7460</v>
      </c>
      <c r="J23" s="135" t="s">
        <v>1002</v>
      </c>
      <c r="K23" s="135">
        <v>11330</v>
      </c>
      <c r="L23" s="127">
        <v>11330</v>
      </c>
      <c r="M23" s="135">
        <v>18790</v>
      </c>
      <c r="N23" s="135" t="s">
        <v>1002</v>
      </c>
      <c r="O23" s="137">
        <v>114590</v>
      </c>
    </row>
    <row r="24" spans="2:15" ht="16.5" x14ac:dyDescent="0.35">
      <c r="C24" s="7" t="s">
        <v>1095</v>
      </c>
      <c r="D24" s="7" t="s">
        <v>741</v>
      </c>
      <c r="E24" s="7"/>
      <c r="F24" s="180">
        <v>1323</v>
      </c>
      <c r="G24" s="131">
        <v>66</v>
      </c>
      <c r="H24" s="131">
        <v>80</v>
      </c>
      <c r="I24" s="131">
        <v>1469</v>
      </c>
      <c r="J24" s="131">
        <v>2075</v>
      </c>
      <c r="K24" s="131" t="s">
        <v>1002</v>
      </c>
      <c r="L24" s="131">
        <v>2075</v>
      </c>
      <c r="M24" s="131">
        <v>3544</v>
      </c>
      <c r="N24" s="131">
        <v>443</v>
      </c>
      <c r="O24" s="139" t="s">
        <v>1002</v>
      </c>
    </row>
    <row r="25" spans="2:15" x14ac:dyDescent="0.35">
      <c r="C25" s="9"/>
      <c r="D25" s="9"/>
      <c r="E25" s="9"/>
      <c r="F25" s="129">
        <v>8447</v>
      </c>
      <c r="G25" s="129">
        <v>357</v>
      </c>
      <c r="H25" s="129">
        <v>125</v>
      </c>
      <c r="I25" s="129">
        <v>8929</v>
      </c>
      <c r="J25" s="129">
        <v>2075</v>
      </c>
      <c r="K25" s="129">
        <v>11330</v>
      </c>
      <c r="L25" s="129">
        <v>13405</v>
      </c>
      <c r="M25" s="129">
        <v>22334</v>
      </c>
      <c r="N25" s="129">
        <v>443</v>
      </c>
      <c r="O25" s="129">
        <v>114590</v>
      </c>
    </row>
    <row r="26" spans="2:15" x14ac:dyDescent="0.35">
      <c r="B26" s="44">
        <v>24.2</v>
      </c>
      <c r="C26" s="23" t="s">
        <v>770</v>
      </c>
      <c r="F26" s="143"/>
      <c r="G26" s="143"/>
      <c r="H26" s="143"/>
      <c r="I26" s="143"/>
      <c r="J26" s="143"/>
      <c r="K26" s="143"/>
      <c r="L26" s="143"/>
      <c r="M26" s="143"/>
      <c r="N26" s="143"/>
      <c r="O26" s="143"/>
    </row>
    <row r="27" spans="2:15" x14ac:dyDescent="0.35">
      <c r="B27" s="44"/>
      <c r="C27" s="23" t="s">
        <v>771</v>
      </c>
      <c r="F27" s="143"/>
      <c r="G27" s="143"/>
      <c r="H27" s="143"/>
      <c r="I27" s="143"/>
      <c r="J27" s="143"/>
      <c r="K27" s="143"/>
      <c r="L27" s="143"/>
      <c r="M27" s="143"/>
      <c r="N27" s="143"/>
      <c r="O27" s="143"/>
    </row>
    <row r="28" spans="2:15" x14ac:dyDescent="0.35">
      <c r="C28" s="31">
        <v>2023</v>
      </c>
      <c r="F28" s="143"/>
      <c r="G28" s="143"/>
      <c r="H28" s="143"/>
      <c r="I28" s="143"/>
      <c r="J28" s="143"/>
      <c r="K28" s="143"/>
      <c r="L28" s="143"/>
      <c r="M28" s="143"/>
      <c r="N28" s="143"/>
      <c r="O28" s="143"/>
    </row>
    <row r="29" spans="2:15" x14ac:dyDescent="0.35">
      <c r="C29" t="s">
        <v>773</v>
      </c>
      <c r="D29" t="s">
        <v>774</v>
      </c>
      <c r="F29" s="265">
        <v>4111</v>
      </c>
      <c r="G29" s="262">
        <v>243</v>
      </c>
      <c r="H29" s="262">
        <v>148</v>
      </c>
      <c r="I29" s="262">
        <v>4502</v>
      </c>
      <c r="J29" s="262">
        <v>0</v>
      </c>
      <c r="K29" s="262">
        <v>3145</v>
      </c>
      <c r="L29" s="262">
        <v>3145</v>
      </c>
      <c r="M29" s="262">
        <v>7647</v>
      </c>
      <c r="N29" s="262">
        <v>1095</v>
      </c>
      <c r="O29" s="266">
        <v>54892</v>
      </c>
    </row>
    <row r="30" spans="2:15" ht="16.5" x14ac:dyDescent="0.35">
      <c r="C30" t="s">
        <v>776</v>
      </c>
      <c r="D30" t="s">
        <v>775</v>
      </c>
      <c r="F30" s="267">
        <v>953</v>
      </c>
      <c r="G30" s="268">
        <v>40</v>
      </c>
      <c r="H30" s="268">
        <v>33</v>
      </c>
      <c r="I30" s="268">
        <v>1026</v>
      </c>
      <c r="J30" s="268">
        <v>0</v>
      </c>
      <c r="K30" s="268">
        <v>0</v>
      </c>
      <c r="L30" s="268">
        <v>0</v>
      </c>
      <c r="M30" s="268">
        <v>1026</v>
      </c>
      <c r="N30" s="268">
        <v>0</v>
      </c>
      <c r="O30" s="269">
        <v>0</v>
      </c>
    </row>
    <row r="31" spans="2:15" x14ac:dyDescent="0.35">
      <c r="C31" t="s">
        <v>778</v>
      </c>
      <c r="D31" t="s">
        <v>779</v>
      </c>
      <c r="F31" s="267">
        <v>3119</v>
      </c>
      <c r="G31" s="268">
        <v>177</v>
      </c>
      <c r="H31" s="268">
        <v>58</v>
      </c>
      <c r="I31" s="268">
        <v>3354</v>
      </c>
      <c r="J31" s="268">
        <v>0</v>
      </c>
      <c r="K31" s="268">
        <v>2097</v>
      </c>
      <c r="L31" s="268">
        <v>2097</v>
      </c>
      <c r="M31" s="268">
        <v>5451</v>
      </c>
      <c r="N31" s="268">
        <v>0</v>
      </c>
      <c r="O31" s="269">
        <v>29214</v>
      </c>
    </row>
    <row r="32" spans="2:15" x14ac:dyDescent="0.35">
      <c r="D32" t="s">
        <v>772</v>
      </c>
      <c r="F32" s="267"/>
      <c r="G32" s="268"/>
      <c r="H32" s="268"/>
      <c r="I32" s="20"/>
      <c r="J32" s="268"/>
      <c r="K32" s="268"/>
      <c r="L32" s="268"/>
      <c r="M32" s="268"/>
      <c r="N32" s="268"/>
      <c r="O32" s="269"/>
    </row>
    <row r="33" spans="3:15" x14ac:dyDescent="0.35">
      <c r="C33" t="s">
        <v>780</v>
      </c>
      <c r="D33" t="s">
        <v>781</v>
      </c>
      <c r="F33" s="267">
        <v>3573</v>
      </c>
      <c r="G33" s="268">
        <v>151</v>
      </c>
      <c r="H33" s="268">
        <v>170</v>
      </c>
      <c r="I33" s="268">
        <v>3894</v>
      </c>
      <c r="J33" s="268">
        <v>0</v>
      </c>
      <c r="K33" s="268">
        <v>2573</v>
      </c>
      <c r="L33" s="268">
        <v>2573</v>
      </c>
      <c r="M33" s="268">
        <v>6467</v>
      </c>
      <c r="N33" s="268">
        <v>0</v>
      </c>
      <c r="O33" s="269">
        <v>40711</v>
      </c>
    </row>
    <row r="34" spans="3:15" x14ac:dyDescent="0.35">
      <c r="C34" t="s">
        <v>782</v>
      </c>
      <c r="D34" t="s">
        <v>783</v>
      </c>
      <c r="F34" s="267">
        <v>3515</v>
      </c>
      <c r="G34" s="268">
        <v>147</v>
      </c>
      <c r="H34" s="268">
        <v>125</v>
      </c>
      <c r="I34" s="268">
        <v>3787</v>
      </c>
      <c r="J34" s="268">
        <v>0</v>
      </c>
      <c r="K34" s="268">
        <v>2855</v>
      </c>
      <c r="L34" s="268">
        <v>2855</v>
      </c>
      <c r="M34" s="268">
        <v>6642</v>
      </c>
      <c r="N34" s="268">
        <v>857</v>
      </c>
      <c r="O34" s="269">
        <v>46192</v>
      </c>
    </row>
    <row r="35" spans="3:15" x14ac:dyDescent="0.35">
      <c r="C35" t="s">
        <v>784</v>
      </c>
      <c r="D35" t="s">
        <v>785</v>
      </c>
      <c r="F35" s="267">
        <v>4390</v>
      </c>
      <c r="G35" s="268">
        <v>300</v>
      </c>
      <c r="H35" s="268">
        <v>310</v>
      </c>
      <c r="I35" s="268">
        <v>5000</v>
      </c>
      <c r="J35" s="268">
        <v>0</v>
      </c>
      <c r="K35" s="268">
        <v>4289</v>
      </c>
      <c r="L35" s="268">
        <v>4289</v>
      </c>
      <c r="M35" s="268">
        <v>9289</v>
      </c>
      <c r="N35" s="268">
        <v>790</v>
      </c>
      <c r="O35" s="269">
        <v>60991</v>
      </c>
    </row>
    <row r="36" spans="3:15" ht="16.5" x14ac:dyDescent="0.35">
      <c r="C36" t="s">
        <v>786</v>
      </c>
      <c r="D36" t="s">
        <v>787</v>
      </c>
      <c r="F36" s="267">
        <v>2011</v>
      </c>
      <c r="G36" s="268">
        <v>84</v>
      </c>
      <c r="H36" s="268">
        <v>89</v>
      </c>
      <c r="I36" s="268">
        <v>2184</v>
      </c>
      <c r="J36" s="268">
        <v>0</v>
      </c>
      <c r="K36" s="268">
        <v>1100</v>
      </c>
      <c r="L36" s="268">
        <v>1100</v>
      </c>
      <c r="M36" s="268">
        <v>3284</v>
      </c>
      <c r="N36" s="268">
        <v>0</v>
      </c>
      <c r="O36" s="269">
        <v>19029</v>
      </c>
    </row>
    <row r="37" spans="3:15" ht="16.5" x14ac:dyDescent="0.35">
      <c r="C37" t="s">
        <v>788</v>
      </c>
      <c r="D37" t="s">
        <v>789</v>
      </c>
      <c r="F37" s="267">
        <v>3240</v>
      </c>
      <c r="G37" s="268">
        <v>137</v>
      </c>
      <c r="H37" s="268">
        <v>125</v>
      </c>
      <c r="I37" s="268">
        <v>3502</v>
      </c>
      <c r="J37" s="268">
        <v>0</v>
      </c>
      <c r="K37" s="268">
        <v>2900</v>
      </c>
      <c r="L37" s="268">
        <v>2900</v>
      </c>
      <c r="M37" s="268">
        <v>6402</v>
      </c>
      <c r="N37" s="268">
        <v>0</v>
      </c>
      <c r="O37" s="269">
        <v>41169</v>
      </c>
    </row>
    <row r="38" spans="3:15" ht="15" thickBot="1" x14ac:dyDescent="0.4">
      <c r="C38" s="19"/>
      <c r="D38" s="19"/>
      <c r="E38" s="19"/>
      <c r="F38" s="270">
        <v>24912</v>
      </c>
      <c r="G38" s="270">
        <v>1279</v>
      </c>
      <c r="H38" s="270">
        <v>1058</v>
      </c>
      <c r="I38" s="270">
        <v>27249</v>
      </c>
      <c r="J38" s="270">
        <v>0</v>
      </c>
      <c r="K38" s="270">
        <v>18958</v>
      </c>
      <c r="L38" s="270">
        <v>18958</v>
      </c>
      <c r="M38" s="270">
        <v>46207</v>
      </c>
      <c r="N38" s="270">
        <v>2742</v>
      </c>
      <c r="O38" s="270">
        <v>292198</v>
      </c>
    </row>
    <row r="39" spans="3:15" ht="15" thickTop="1" x14ac:dyDescent="0.35"/>
  </sheetData>
  <phoneticPr fontId="2" type="noConversion"/>
  <pageMargins left="0.7" right="0.7" top="0.75" bottom="0.75" header="0.3" footer="0.3"/>
  <drawing r:id="rId1"/>
</worksheet>
</file>

<file path=xl/worksheets/sheet9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05DA12B-2FF9-4000-9D18-A4DDF46D16BA}">
  <dimension ref="B9:N33"/>
  <sheetViews>
    <sheetView showGridLines="0" zoomScale="80" zoomScaleNormal="80" workbookViewId="0">
      <selection activeCell="E20" sqref="E20:N31"/>
    </sheetView>
  </sheetViews>
  <sheetFormatPr defaultRowHeight="14.5" x14ac:dyDescent="0.35"/>
  <cols>
    <col min="3" max="3" width="16.453125" customWidth="1"/>
    <col min="4" max="4" width="29" customWidth="1"/>
    <col min="6" max="6" width="12.26953125" customWidth="1"/>
    <col min="7" max="7" width="10.26953125" customWidth="1"/>
    <col min="8" max="8" width="12.7265625" customWidth="1"/>
    <col min="9" max="9" width="11.26953125" customWidth="1"/>
    <col min="10" max="10" width="13" customWidth="1"/>
    <col min="11" max="11" width="12" customWidth="1"/>
    <col min="12" max="12" width="13.54296875" customWidth="1"/>
    <col min="13" max="13" width="11.453125" customWidth="1"/>
    <col min="14" max="14" width="10.26953125" customWidth="1"/>
  </cols>
  <sheetData>
    <row r="9" spans="2:14" x14ac:dyDescent="0.35">
      <c r="N9" s="2" t="s">
        <v>94</v>
      </c>
    </row>
    <row r="10" spans="2:14" x14ac:dyDescent="0.35">
      <c r="B10" s="2"/>
      <c r="C10" s="2"/>
      <c r="D10" s="2"/>
      <c r="E10" s="2"/>
      <c r="F10" s="2" t="s">
        <v>744</v>
      </c>
      <c r="G10" s="2"/>
      <c r="H10" s="2"/>
      <c r="I10" s="2" t="s">
        <v>754</v>
      </c>
      <c r="J10" s="2"/>
      <c r="K10" s="2"/>
      <c r="L10" s="2" t="s">
        <v>94</v>
      </c>
      <c r="M10" s="2" t="s">
        <v>94</v>
      </c>
      <c r="N10" s="2" t="s">
        <v>769</v>
      </c>
    </row>
    <row r="11" spans="2:14" ht="16.5" x14ac:dyDescent="0.35">
      <c r="B11" s="2"/>
      <c r="C11" s="2"/>
      <c r="D11" s="2"/>
      <c r="E11" s="2"/>
      <c r="F11" s="2" t="s">
        <v>745</v>
      </c>
      <c r="G11" s="2" t="s">
        <v>749</v>
      </c>
      <c r="H11" s="2" t="s">
        <v>94</v>
      </c>
      <c r="I11" s="2" t="s">
        <v>755</v>
      </c>
      <c r="J11" s="2"/>
      <c r="K11" s="2" t="s">
        <v>94</v>
      </c>
      <c r="L11" s="2" t="s">
        <v>762</v>
      </c>
      <c r="M11" s="2" t="s">
        <v>764</v>
      </c>
      <c r="N11" s="2" t="s">
        <v>603</v>
      </c>
    </row>
    <row r="12" spans="2:14" ht="16.5" x14ac:dyDescent="0.35">
      <c r="B12" s="2"/>
      <c r="C12" s="2"/>
      <c r="D12" s="2"/>
      <c r="E12" s="2" t="s">
        <v>743</v>
      </c>
      <c r="F12" s="2" t="s">
        <v>746</v>
      </c>
      <c r="G12" s="2" t="s">
        <v>750</v>
      </c>
      <c r="H12" s="2" t="s">
        <v>752</v>
      </c>
      <c r="I12" s="2" t="s">
        <v>756</v>
      </c>
      <c r="J12" s="2" t="s">
        <v>758</v>
      </c>
      <c r="K12" s="2" t="s">
        <v>760</v>
      </c>
      <c r="L12" s="2" t="s">
        <v>763</v>
      </c>
      <c r="M12" s="2" t="s">
        <v>751</v>
      </c>
      <c r="N12" s="2" t="s">
        <v>768</v>
      </c>
    </row>
    <row r="13" spans="2:14" ht="16.5" x14ac:dyDescent="0.35">
      <c r="B13" s="2"/>
      <c r="C13" s="2"/>
      <c r="D13" s="2"/>
      <c r="E13" s="2" t="s">
        <v>747</v>
      </c>
      <c r="F13" s="2" t="s">
        <v>748</v>
      </c>
      <c r="G13" s="2" t="s">
        <v>751</v>
      </c>
      <c r="H13" s="2" t="s">
        <v>753</v>
      </c>
      <c r="I13" s="2" t="s">
        <v>757</v>
      </c>
      <c r="J13" s="2" t="s">
        <v>759</v>
      </c>
      <c r="K13" s="2" t="s">
        <v>761</v>
      </c>
      <c r="L13" s="2" t="s">
        <v>737</v>
      </c>
      <c r="M13" s="2" t="s">
        <v>765</v>
      </c>
      <c r="N13" s="2" t="s">
        <v>767</v>
      </c>
    </row>
    <row r="14" spans="2:14" ht="17" thickBot="1" x14ac:dyDescent="0.4">
      <c r="B14" s="2"/>
      <c r="C14" s="5"/>
      <c r="D14" s="5"/>
      <c r="E14" s="5" t="s">
        <v>1</v>
      </c>
      <c r="F14" s="5" t="s">
        <v>1</v>
      </c>
      <c r="G14" s="5" t="s">
        <v>1</v>
      </c>
      <c r="H14" s="5" t="s">
        <v>1</v>
      </c>
      <c r="I14" s="5" t="s">
        <v>1</v>
      </c>
      <c r="J14" s="5" t="s">
        <v>1</v>
      </c>
      <c r="K14" s="5" t="s">
        <v>1</v>
      </c>
      <c r="L14" s="5" t="s">
        <v>1</v>
      </c>
      <c r="M14" s="5" t="s">
        <v>1</v>
      </c>
      <c r="N14" s="5" t="s">
        <v>766</v>
      </c>
    </row>
    <row r="15" spans="2:14" ht="16.5" thickTop="1" x14ac:dyDescent="0.4">
      <c r="B15" s="24" t="s">
        <v>735</v>
      </c>
      <c r="C15" s="22" t="s">
        <v>736</v>
      </c>
    </row>
    <row r="16" spans="2:14" ht="18" x14ac:dyDescent="0.4">
      <c r="C16" s="22" t="s">
        <v>1096</v>
      </c>
    </row>
    <row r="17" spans="2:14" x14ac:dyDescent="0.35">
      <c r="B17" s="44">
        <v>24.2</v>
      </c>
      <c r="C17" s="23" t="s">
        <v>770</v>
      </c>
    </row>
    <row r="18" spans="2:14" x14ac:dyDescent="0.35">
      <c r="B18" s="44"/>
      <c r="C18" s="23" t="s">
        <v>790</v>
      </c>
    </row>
    <row r="19" spans="2:14" x14ac:dyDescent="0.35">
      <c r="C19" s="31">
        <v>2022</v>
      </c>
    </row>
    <row r="20" spans="2:14" x14ac:dyDescent="0.35">
      <c r="C20" s="30" t="s">
        <v>773</v>
      </c>
      <c r="D20" t="s">
        <v>774</v>
      </c>
      <c r="E20" s="179">
        <v>4010</v>
      </c>
      <c r="F20" s="135">
        <v>236</v>
      </c>
      <c r="G20" s="135">
        <v>130</v>
      </c>
      <c r="H20" s="135">
        <v>4376</v>
      </c>
      <c r="I20" s="135" t="s">
        <v>1002</v>
      </c>
      <c r="J20" s="135">
        <v>3000</v>
      </c>
      <c r="K20" s="135">
        <v>3000</v>
      </c>
      <c r="L20" s="135">
        <v>7376</v>
      </c>
      <c r="M20" s="135">
        <v>471</v>
      </c>
      <c r="N20" s="137">
        <v>54720</v>
      </c>
    </row>
    <row r="21" spans="2:14" ht="16.5" x14ac:dyDescent="0.35">
      <c r="C21" s="30" t="s">
        <v>1097</v>
      </c>
      <c r="D21" t="s">
        <v>792</v>
      </c>
      <c r="E21" s="181">
        <v>2151</v>
      </c>
      <c r="F21" s="127">
        <v>94</v>
      </c>
      <c r="G21" s="127">
        <v>70</v>
      </c>
      <c r="H21" s="127">
        <v>2315</v>
      </c>
      <c r="I21" s="127">
        <v>1500</v>
      </c>
      <c r="J21" s="127">
        <v>1440</v>
      </c>
      <c r="K21" s="127">
        <v>2940</v>
      </c>
      <c r="L21" s="127">
        <v>5255</v>
      </c>
      <c r="M21" s="127" t="s">
        <v>1002</v>
      </c>
      <c r="N21" s="138">
        <v>16750</v>
      </c>
    </row>
    <row r="22" spans="2:14" ht="16.5" x14ac:dyDescent="0.35">
      <c r="C22" s="30" t="s">
        <v>1098</v>
      </c>
      <c r="D22" t="s">
        <v>777</v>
      </c>
      <c r="E22" s="181">
        <v>538</v>
      </c>
      <c r="F22" s="127">
        <v>23</v>
      </c>
      <c r="G22" s="127">
        <v>22</v>
      </c>
      <c r="H22" s="127">
        <v>583</v>
      </c>
      <c r="I22" s="127">
        <v>3768</v>
      </c>
      <c r="J22" s="127" t="s">
        <v>1002</v>
      </c>
      <c r="K22" s="127">
        <v>3768</v>
      </c>
      <c r="L22" s="127">
        <v>4351</v>
      </c>
      <c r="M22" s="127" t="s">
        <v>1002</v>
      </c>
      <c r="N22" s="138" t="s">
        <v>1002</v>
      </c>
    </row>
    <row r="23" spans="2:14" x14ac:dyDescent="0.35">
      <c r="C23" s="30" t="s">
        <v>778</v>
      </c>
      <c r="D23" t="s">
        <v>779</v>
      </c>
      <c r="E23" s="181">
        <v>3004</v>
      </c>
      <c r="F23" s="127">
        <v>170</v>
      </c>
      <c r="G23" s="127">
        <v>52</v>
      </c>
      <c r="H23" s="127">
        <v>3226</v>
      </c>
      <c r="I23" s="127" t="s">
        <v>1002</v>
      </c>
      <c r="J23" s="127">
        <v>1900</v>
      </c>
      <c r="K23" s="127">
        <v>1900</v>
      </c>
      <c r="L23" s="127">
        <v>5126</v>
      </c>
      <c r="M23" s="127" t="s">
        <v>1002</v>
      </c>
      <c r="N23" s="138">
        <v>22500</v>
      </c>
    </row>
    <row r="24" spans="2:14" x14ac:dyDescent="0.35">
      <c r="D24" s="30" t="s">
        <v>772</v>
      </c>
      <c r="E24" s="181"/>
      <c r="F24" s="127"/>
      <c r="G24" s="127"/>
      <c r="H24" s="127"/>
      <c r="I24" s="127"/>
      <c r="J24" s="127"/>
      <c r="K24" s="127"/>
      <c r="L24" s="127"/>
      <c r="M24" s="127"/>
      <c r="N24" s="138"/>
    </row>
    <row r="25" spans="2:14" x14ac:dyDescent="0.35">
      <c r="C25" s="30" t="s">
        <v>780</v>
      </c>
      <c r="D25" t="s">
        <v>793</v>
      </c>
      <c r="E25" s="181">
        <v>3450</v>
      </c>
      <c r="F25" s="127">
        <v>146</v>
      </c>
      <c r="G25" s="127">
        <v>150</v>
      </c>
      <c r="H25" s="127">
        <v>3746</v>
      </c>
      <c r="I25" s="127" t="s">
        <v>1002</v>
      </c>
      <c r="J25" s="127">
        <v>2250</v>
      </c>
      <c r="K25" s="127">
        <v>2250</v>
      </c>
      <c r="L25" s="127">
        <v>5996</v>
      </c>
      <c r="M25" s="127" t="s">
        <v>1002</v>
      </c>
      <c r="N25" s="138">
        <v>26130</v>
      </c>
    </row>
    <row r="26" spans="2:14" x14ac:dyDescent="0.35">
      <c r="C26" s="30" t="s">
        <v>782</v>
      </c>
      <c r="D26" t="s">
        <v>783</v>
      </c>
      <c r="E26" s="181">
        <v>3389</v>
      </c>
      <c r="F26" s="127">
        <v>142</v>
      </c>
      <c r="G26" s="127">
        <v>113</v>
      </c>
      <c r="H26" s="127">
        <v>3644</v>
      </c>
      <c r="I26" s="127" t="s">
        <v>1002</v>
      </c>
      <c r="J26" s="127">
        <v>2800</v>
      </c>
      <c r="K26" s="127">
        <v>2800</v>
      </c>
      <c r="L26" s="127">
        <v>6444</v>
      </c>
      <c r="M26" s="127">
        <v>369</v>
      </c>
      <c r="N26" s="138">
        <v>25420</v>
      </c>
    </row>
    <row r="27" spans="2:14" x14ac:dyDescent="0.35">
      <c r="C27" t="s">
        <v>794</v>
      </c>
      <c r="D27" t="s">
        <v>174</v>
      </c>
      <c r="E27" s="181">
        <v>3934</v>
      </c>
      <c r="F27" s="127">
        <v>269</v>
      </c>
      <c r="G27" s="127">
        <v>274</v>
      </c>
      <c r="H27" s="127">
        <v>4477</v>
      </c>
      <c r="I27" s="127" t="s">
        <v>1002</v>
      </c>
      <c r="J27" s="127">
        <v>4000</v>
      </c>
      <c r="K27" s="127">
        <v>4000</v>
      </c>
      <c r="L27" s="127">
        <v>8477</v>
      </c>
      <c r="M27" s="127">
        <v>211</v>
      </c>
      <c r="N27" s="138">
        <v>56200</v>
      </c>
    </row>
    <row r="28" spans="2:14" x14ac:dyDescent="0.35">
      <c r="C28" t="s">
        <v>795</v>
      </c>
      <c r="D28" t="s">
        <v>796</v>
      </c>
      <c r="E28" s="181">
        <v>1214</v>
      </c>
      <c r="F28" s="127">
        <v>56</v>
      </c>
      <c r="G28" s="127">
        <v>1</v>
      </c>
      <c r="H28" s="127">
        <v>1271</v>
      </c>
      <c r="I28" s="127" t="s">
        <v>1002</v>
      </c>
      <c r="J28" s="127" t="s">
        <v>1002</v>
      </c>
      <c r="K28" s="127" t="s">
        <v>1002</v>
      </c>
      <c r="L28" s="127">
        <v>1271</v>
      </c>
      <c r="M28" s="127" t="s">
        <v>1002</v>
      </c>
      <c r="N28" s="138" t="s">
        <v>1002</v>
      </c>
    </row>
    <row r="29" spans="2:14" x14ac:dyDescent="0.35">
      <c r="D29" t="s">
        <v>791</v>
      </c>
      <c r="E29" s="181"/>
      <c r="F29" s="127"/>
      <c r="G29" s="127"/>
      <c r="H29" s="127"/>
      <c r="I29" s="127"/>
      <c r="J29" s="127"/>
      <c r="K29" s="127"/>
      <c r="L29" s="127"/>
      <c r="M29" s="127"/>
      <c r="N29" s="138"/>
    </row>
    <row r="30" spans="2:14" ht="16.5" x14ac:dyDescent="0.35">
      <c r="C30" t="s">
        <v>797</v>
      </c>
      <c r="D30" t="s">
        <v>787</v>
      </c>
      <c r="E30" s="181">
        <v>1144</v>
      </c>
      <c r="F30" s="127">
        <v>47</v>
      </c>
      <c r="G30" s="127">
        <v>34</v>
      </c>
      <c r="H30" s="127">
        <v>1223</v>
      </c>
      <c r="I30" s="127" t="s">
        <v>1002</v>
      </c>
      <c r="J30" s="127">
        <v>850</v>
      </c>
      <c r="K30" s="127">
        <v>850</v>
      </c>
      <c r="L30" s="127">
        <v>2075</v>
      </c>
      <c r="M30" s="127" t="s">
        <v>1002</v>
      </c>
      <c r="N30" s="138" t="s">
        <v>1002</v>
      </c>
    </row>
    <row r="31" spans="2:14" ht="16.5" x14ac:dyDescent="0.35">
      <c r="C31" s="7" t="s">
        <v>798</v>
      </c>
      <c r="D31" s="7" t="s">
        <v>777</v>
      </c>
      <c r="E31" s="180">
        <v>270</v>
      </c>
      <c r="F31" s="131">
        <v>11</v>
      </c>
      <c r="G31" s="131">
        <v>9</v>
      </c>
      <c r="H31" s="131">
        <v>290</v>
      </c>
      <c r="I31" s="131">
        <v>2200</v>
      </c>
      <c r="J31" s="131" t="s">
        <v>1002</v>
      </c>
      <c r="K31" s="127">
        <v>2200</v>
      </c>
      <c r="L31" s="131">
        <v>2490</v>
      </c>
      <c r="M31" s="131" t="s">
        <v>1002</v>
      </c>
      <c r="N31" s="139" t="s">
        <v>1002</v>
      </c>
    </row>
    <row r="32" spans="2:14" ht="15" thickBot="1" x14ac:dyDescent="0.4">
      <c r="C32" s="19"/>
      <c r="D32" s="19"/>
      <c r="E32" s="141">
        <v>23104</v>
      </c>
      <c r="F32" s="141">
        <v>1194</v>
      </c>
      <c r="G32" s="141">
        <v>855</v>
      </c>
      <c r="H32" s="141">
        <v>25153</v>
      </c>
      <c r="I32" s="141">
        <v>7468</v>
      </c>
      <c r="J32" s="141">
        <v>16240</v>
      </c>
      <c r="K32" s="141">
        <v>23708</v>
      </c>
      <c r="L32" s="141">
        <v>48861</v>
      </c>
      <c r="M32" s="141">
        <v>1051</v>
      </c>
      <c r="N32" s="141">
        <v>201720</v>
      </c>
    </row>
    <row r="33" ht="15" thickTop="1" x14ac:dyDescent="0.35"/>
  </sheetData>
  <pageMargins left="0.7" right="0.7" top="0.75" bottom="0.75" header="0.3" footer="0.3"/>
  <drawing r:id="rId1"/>
</worksheet>
</file>

<file path=xl/worksheets/sheet9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B418B02-CF9B-4BDC-8414-354D7F7FFB39}">
  <dimension ref="B8:G37"/>
  <sheetViews>
    <sheetView showGridLines="0" zoomScale="80" zoomScaleNormal="80" workbookViewId="0">
      <selection activeCell="E36" sqref="E36:G36"/>
    </sheetView>
  </sheetViews>
  <sheetFormatPr defaultRowHeight="14.5" x14ac:dyDescent="0.35"/>
  <cols>
    <col min="2" max="2" width="6.26953125" customWidth="1"/>
    <col min="3" max="3" width="18.453125" customWidth="1"/>
    <col min="4" max="4" width="119" customWidth="1"/>
    <col min="5" max="5" width="13.26953125" customWidth="1"/>
    <col min="6" max="6" width="12.81640625" customWidth="1"/>
    <col min="7" max="7" width="13" customWidth="1"/>
  </cols>
  <sheetData>
    <row r="8" spans="2:7" x14ac:dyDescent="0.35">
      <c r="E8" s="11"/>
      <c r="F8" s="11" t="s">
        <v>819</v>
      </c>
      <c r="G8" s="11" t="s">
        <v>822</v>
      </c>
    </row>
    <row r="9" spans="2:7" x14ac:dyDescent="0.35">
      <c r="E9" s="11"/>
      <c r="F9" s="11" t="s">
        <v>820</v>
      </c>
      <c r="G9" s="11" t="s">
        <v>820</v>
      </c>
    </row>
    <row r="10" spans="2:7" x14ac:dyDescent="0.35">
      <c r="E10" s="11" t="s">
        <v>94</v>
      </c>
      <c r="F10" s="11" t="s">
        <v>821</v>
      </c>
      <c r="G10" s="11" t="s">
        <v>821</v>
      </c>
    </row>
    <row r="11" spans="2:7" ht="15" thickBot="1" x14ac:dyDescent="0.4">
      <c r="C11" s="4"/>
      <c r="D11" s="4"/>
      <c r="E11" s="12" t="s">
        <v>1</v>
      </c>
      <c r="F11" s="12" t="s">
        <v>1</v>
      </c>
      <c r="G11" s="12" t="s">
        <v>1</v>
      </c>
    </row>
    <row r="12" spans="2:7" ht="16.5" thickTop="1" x14ac:dyDescent="0.4">
      <c r="B12" s="24" t="s">
        <v>735</v>
      </c>
      <c r="C12" s="79" t="s">
        <v>799</v>
      </c>
      <c r="D12" s="22"/>
      <c r="E12" s="20"/>
      <c r="F12" s="20"/>
      <c r="G12" s="20"/>
    </row>
    <row r="13" spans="2:7" x14ac:dyDescent="0.35">
      <c r="B13" s="44">
        <v>24.3</v>
      </c>
      <c r="C13" s="23" t="s">
        <v>800</v>
      </c>
      <c r="E13" s="20"/>
      <c r="F13" s="20"/>
      <c r="G13" s="20"/>
    </row>
    <row r="14" spans="2:7" ht="16.5" x14ac:dyDescent="0.35">
      <c r="C14" s="80" t="s">
        <v>801</v>
      </c>
      <c r="E14" s="27"/>
      <c r="F14" s="28"/>
      <c r="G14" s="78"/>
    </row>
    <row r="15" spans="2:7" x14ac:dyDescent="0.35">
      <c r="C15" t="s">
        <v>802</v>
      </c>
      <c r="D15" t="s">
        <v>803</v>
      </c>
      <c r="E15" s="267">
        <v>1275</v>
      </c>
      <c r="F15" s="268">
        <v>490</v>
      </c>
      <c r="G15" s="269">
        <v>785</v>
      </c>
    </row>
    <row r="16" spans="2:7" x14ac:dyDescent="0.35">
      <c r="C16" t="s">
        <v>804</v>
      </c>
      <c r="D16" t="s">
        <v>805</v>
      </c>
      <c r="E16" s="267">
        <v>807</v>
      </c>
      <c r="F16" s="268">
        <v>490</v>
      </c>
      <c r="G16" s="269">
        <v>317</v>
      </c>
    </row>
    <row r="17" spans="3:7" x14ac:dyDescent="0.35">
      <c r="C17" t="s">
        <v>806</v>
      </c>
      <c r="D17" t="s">
        <v>807</v>
      </c>
      <c r="E17" s="267">
        <v>840</v>
      </c>
      <c r="F17" s="268">
        <v>490</v>
      </c>
      <c r="G17" s="269">
        <v>350</v>
      </c>
    </row>
    <row r="18" spans="3:7" x14ac:dyDescent="0.35">
      <c r="C18" t="s">
        <v>808</v>
      </c>
      <c r="D18" t="s">
        <v>809</v>
      </c>
      <c r="E18" s="267">
        <v>2110</v>
      </c>
      <c r="F18" s="268">
        <v>490</v>
      </c>
      <c r="G18" s="269">
        <v>1620</v>
      </c>
    </row>
    <row r="19" spans="3:7" x14ac:dyDescent="0.35">
      <c r="C19" t="s">
        <v>810</v>
      </c>
      <c r="D19" t="s">
        <v>805</v>
      </c>
      <c r="E19" s="267">
        <v>1220</v>
      </c>
      <c r="F19" s="268">
        <v>490</v>
      </c>
      <c r="G19" s="269">
        <v>730</v>
      </c>
    </row>
    <row r="20" spans="3:7" x14ac:dyDescent="0.35">
      <c r="C20" t="s">
        <v>811</v>
      </c>
      <c r="D20" t="s">
        <v>805</v>
      </c>
      <c r="E20" s="267">
        <v>1265</v>
      </c>
      <c r="F20" s="268">
        <v>490</v>
      </c>
      <c r="G20" s="269">
        <v>775</v>
      </c>
    </row>
    <row r="21" spans="3:7" x14ac:dyDescent="0.35">
      <c r="C21" t="s">
        <v>812</v>
      </c>
      <c r="D21" t="s">
        <v>813</v>
      </c>
      <c r="E21" s="267">
        <v>1328</v>
      </c>
      <c r="F21" s="268">
        <v>490</v>
      </c>
      <c r="G21" s="269">
        <v>838</v>
      </c>
    </row>
    <row r="22" spans="3:7" x14ac:dyDescent="0.35">
      <c r="C22" t="s">
        <v>814</v>
      </c>
      <c r="D22" t="s">
        <v>815</v>
      </c>
      <c r="E22" s="267">
        <v>305</v>
      </c>
      <c r="F22" s="268">
        <v>164</v>
      </c>
      <c r="G22" s="269">
        <v>141</v>
      </c>
    </row>
    <row r="23" spans="3:7" x14ac:dyDescent="0.35">
      <c r="C23" t="s">
        <v>816</v>
      </c>
      <c r="D23" t="s">
        <v>817</v>
      </c>
      <c r="E23" s="267">
        <v>2800</v>
      </c>
      <c r="F23" s="268">
        <v>490</v>
      </c>
      <c r="G23" s="269">
        <v>2310</v>
      </c>
    </row>
    <row r="24" spans="3:7" x14ac:dyDescent="0.35">
      <c r="C24" s="10" t="s">
        <v>823</v>
      </c>
      <c r="D24" s="9"/>
      <c r="E24" s="264">
        <v>11950</v>
      </c>
      <c r="F24" s="264">
        <v>4084</v>
      </c>
      <c r="G24" s="264">
        <v>7866</v>
      </c>
    </row>
    <row r="25" spans="3:7" x14ac:dyDescent="0.35">
      <c r="C25" s="31">
        <v>2022</v>
      </c>
    </row>
    <row r="26" spans="3:7" x14ac:dyDescent="0.35">
      <c r="C26" t="s">
        <v>802</v>
      </c>
      <c r="D26" t="s">
        <v>824</v>
      </c>
      <c r="E26" s="179">
        <v>1195</v>
      </c>
      <c r="F26" s="135">
        <v>450</v>
      </c>
      <c r="G26" s="137">
        <v>745</v>
      </c>
    </row>
    <row r="27" spans="3:7" x14ac:dyDescent="0.35">
      <c r="C27" t="s">
        <v>825</v>
      </c>
      <c r="D27" t="s">
        <v>805</v>
      </c>
      <c r="E27" s="181">
        <v>882</v>
      </c>
      <c r="F27" s="127">
        <v>450</v>
      </c>
      <c r="G27" s="138">
        <v>432</v>
      </c>
    </row>
    <row r="28" spans="3:7" x14ac:dyDescent="0.35">
      <c r="C28" t="s">
        <v>826</v>
      </c>
      <c r="D28" t="s">
        <v>807</v>
      </c>
      <c r="E28" s="181">
        <v>899</v>
      </c>
      <c r="F28" s="127">
        <v>450</v>
      </c>
      <c r="G28" s="138">
        <v>449</v>
      </c>
    </row>
    <row r="29" spans="3:7" x14ac:dyDescent="0.35">
      <c r="C29" t="s">
        <v>808</v>
      </c>
      <c r="D29" t="s">
        <v>809</v>
      </c>
      <c r="E29" s="181">
        <v>1790</v>
      </c>
      <c r="F29" s="127">
        <v>450</v>
      </c>
      <c r="G29" s="138">
        <v>1340</v>
      </c>
    </row>
    <row r="30" spans="3:7" x14ac:dyDescent="0.35">
      <c r="C30" t="s">
        <v>810</v>
      </c>
      <c r="D30" t="s">
        <v>805</v>
      </c>
      <c r="E30" s="181">
        <v>1129</v>
      </c>
      <c r="F30" s="127">
        <v>450</v>
      </c>
      <c r="G30" s="138">
        <v>679</v>
      </c>
    </row>
    <row r="31" spans="3:7" x14ac:dyDescent="0.35">
      <c r="C31" t="s">
        <v>811</v>
      </c>
      <c r="D31" t="s">
        <v>805</v>
      </c>
      <c r="E31" s="181">
        <v>1112</v>
      </c>
      <c r="F31" s="127">
        <v>450</v>
      </c>
      <c r="G31" s="138">
        <v>662</v>
      </c>
    </row>
    <row r="32" spans="3:7" x14ac:dyDescent="0.35">
      <c r="C32" t="s">
        <v>812</v>
      </c>
      <c r="D32" t="s">
        <v>813</v>
      </c>
      <c r="E32" s="181">
        <v>1265</v>
      </c>
      <c r="F32" s="127">
        <v>450</v>
      </c>
      <c r="G32" s="138">
        <v>815</v>
      </c>
    </row>
    <row r="33" spans="3:7" x14ac:dyDescent="0.35">
      <c r="C33" t="s">
        <v>827</v>
      </c>
      <c r="D33" t="s">
        <v>815</v>
      </c>
      <c r="E33" s="181">
        <v>853</v>
      </c>
      <c r="F33" s="127">
        <v>450</v>
      </c>
      <c r="G33" s="138">
        <v>403</v>
      </c>
    </row>
    <row r="34" spans="3:7" x14ac:dyDescent="0.35">
      <c r="C34" t="s">
        <v>816</v>
      </c>
      <c r="D34" t="s">
        <v>817</v>
      </c>
      <c r="E34" s="181">
        <v>2274</v>
      </c>
      <c r="F34" s="127">
        <v>450</v>
      </c>
      <c r="G34" s="138">
        <v>1824</v>
      </c>
    </row>
    <row r="35" spans="3:7" x14ac:dyDescent="0.35">
      <c r="C35" t="s">
        <v>828</v>
      </c>
      <c r="D35" t="s">
        <v>818</v>
      </c>
      <c r="E35" s="180">
        <v>903</v>
      </c>
      <c r="F35" s="131">
        <v>152</v>
      </c>
      <c r="G35" s="139">
        <v>751</v>
      </c>
    </row>
    <row r="36" spans="3:7" ht="15" thickBot="1" x14ac:dyDescent="0.4">
      <c r="C36" s="21" t="s">
        <v>823</v>
      </c>
      <c r="D36" s="19"/>
      <c r="E36" s="141">
        <v>12302</v>
      </c>
      <c r="F36" s="141">
        <v>4202</v>
      </c>
      <c r="G36" s="141">
        <v>8100</v>
      </c>
    </row>
    <row r="37" spans="3:7" ht="15" thickTop="1" x14ac:dyDescent="0.35"/>
  </sheetData>
  <phoneticPr fontId="2" type="noConversion"/>
  <pageMargins left="0.7" right="0.7" top="0.75" bottom="0.75" header="0.3" footer="0.3"/>
  <drawing r:id="rId1"/>
</worksheet>
</file>

<file path=xl/worksheets/sheet9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3861083-3D54-44F7-8BBF-73AFFEDF948A}">
  <dimension ref="B7:I27"/>
  <sheetViews>
    <sheetView showGridLines="0" zoomScale="80" zoomScaleNormal="80" workbookViewId="0">
      <selection activeCell="I23" sqref="I23:I25"/>
    </sheetView>
  </sheetViews>
  <sheetFormatPr defaultRowHeight="14.5" x14ac:dyDescent="0.35"/>
  <cols>
    <col min="3" max="3" width="89.1796875" customWidth="1"/>
    <col min="5" max="5" width="13.1796875" customWidth="1"/>
    <col min="6" max="6" width="12.1796875" customWidth="1"/>
    <col min="7" max="7" width="12.453125" customWidth="1"/>
    <col min="8" max="8" width="12.26953125" customWidth="1"/>
    <col min="9" max="9" width="14.54296875" customWidth="1"/>
  </cols>
  <sheetData>
    <row r="7" spans="2:9" ht="15" thickBot="1" x14ac:dyDescent="0.4">
      <c r="B7" s="43"/>
      <c r="F7" s="297" t="s">
        <v>3</v>
      </c>
      <c r="G7" s="297"/>
      <c r="H7" s="297" t="s">
        <v>4</v>
      </c>
      <c r="I7" s="297"/>
    </row>
    <row r="8" spans="2:9" x14ac:dyDescent="0.35">
      <c r="B8" s="43"/>
      <c r="F8" s="11">
        <v>2023</v>
      </c>
      <c r="G8" s="2">
        <v>2022</v>
      </c>
      <c r="H8" s="11">
        <v>2023</v>
      </c>
      <c r="I8" s="2">
        <v>2022</v>
      </c>
    </row>
    <row r="9" spans="2:9" ht="15" thickBot="1" x14ac:dyDescent="0.4">
      <c r="B9" s="43"/>
      <c r="C9" s="4"/>
      <c r="D9" s="4"/>
      <c r="E9" s="4"/>
      <c r="F9" s="12" t="s">
        <v>1</v>
      </c>
      <c r="G9" s="5" t="s">
        <v>1</v>
      </c>
      <c r="H9" s="12" t="s">
        <v>1</v>
      </c>
      <c r="I9" s="5" t="s">
        <v>1</v>
      </c>
    </row>
    <row r="10" spans="2:9" ht="16.5" thickTop="1" x14ac:dyDescent="0.4">
      <c r="B10" s="24" t="s">
        <v>829</v>
      </c>
      <c r="C10" s="308" t="s">
        <v>830</v>
      </c>
      <c r="D10" s="308"/>
      <c r="E10" s="308"/>
      <c r="F10" s="182"/>
      <c r="G10" s="183"/>
      <c r="H10" s="182"/>
      <c r="I10" s="183"/>
    </row>
    <row r="11" spans="2:9" ht="15" thickBot="1" x14ac:dyDescent="0.4">
      <c r="B11" s="43"/>
      <c r="C11" s="4" t="s">
        <v>831</v>
      </c>
      <c r="D11" s="4"/>
      <c r="E11" s="4"/>
      <c r="F11" s="134">
        <v>26928</v>
      </c>
      <c r="G11" s="133">
        <v>23214</v>
      </c>
      <c r="H11" s="134">
        <v>26928</v>
      </c>
      <c r="I11" s="133">
        <v>23214</v>
      </c>
    </row>
    <row r="12" spans="2:9" ht="15" thickTop="1" x14ac:dyDescent="0.35"/>
    <row r="18" spans="2:9" ht="15" thickBot="1" x14ac:dyDescent="0.4">
      <c r="B18" s="43"/>
      <c r="H18" s="297" t="s">
        <v>832</v>
      </c>
      <c r="I18" s="297"/>
    </row>
    <row r="19" spans="2:9" x14ac:dyDescent="0.35">
      <c r="B19" s="43"/>
      <c r="H19" s="11">
        <v>2023</v>
      </c>
      <c r="I19" s="2">
        <v>2022</v>
      </c>
    </row>
    <row r="20" spans="2:9" ht="15" thickBot="1" x14ac:dyDescent="0.4">
      <c r="B20" s="43"/>
      <c r="C20" s="4"/>
      <c r="D20" s="4"/>
      <c r="E20" s="4"/>
      <c r="F20" s="4"/>
      <c r="G20" s="4"/>
      <c r="H20" s="12" t="s">
        <v>1</v>
      </c>
      <c r="I20" s="5" t="s">
        <v>1</v>
      </c>
    </row>
    <row r="21" spans="2:9" ht="15" thickTop="1" x14ac:dyDescent="0.35">
      <c r="B21" s="43"/>
      <c r="C21" s="320" t="s">
        <v>834</v>
      </c>
      <c r="D21" s="320"/>
      <c r="E21" s="320"/>
      <c r="F21" s="320"/>
      <c r="G21" s="320"/>
      <c r="H21" s="128">
        <v>2455</v>
      </c>
      <c r="I21" s="127">
        <v>1745</v>
      </c>
    </row>
    <row r="22" spans="2:9" x14ac:dyDescent="0.35">
      <c r="B22" s="43"/>
      <c r="C22" s="310" t="s">
        <v>833</v>
      </c>
      <c r="D22" s="310"/>
      <c r="E22" s="310"/>
      <c r="F22" s="310"/>
      <c r="G22" s="310"/>
      <c r="H22" s="128"/>
      <c r="I22" s="127"/>
    </row>
    <row r="23" spans="2:9" x14ac:dyDescent="0.35">
      <c r="B23" s="43"/>
      <c r="C23" s="310" t="s">
        <v>835</v>
      </c>
      <c r="D23" s="310"/>
      <c r="E23" s="310"/>
      <c r="F23" s="310"/>
      <c r="G23" s="310"/>
      <c r="H23" s="128">
        <v>23214</v>
      </c>
      <c r="I23" s="127">
        <v>24490</v>
      </c>
    </row>
    <row r="24" spans="2:9" x14ac:dyDescent="0.35">
      <c r="B24" s="43"/>
      <c r="C24" s="292" t="s">
        <v>836</v>
      </c>
      <c r="D24" s="292"/>
      <c r="E24" s="292"/>
      <c r="F24" s="292"/>
      <c r="G24" s="292"/>
      <c r="H24" s="128">
        <v>5968</v>
      </c>
      <c r="I24" s="127">
        <v>696</v>
      </c>
    </row>
    <row r="25" spans="2:9" x14ac:dyDescent="0.35">
      <c r="B25" s="43"/>
      <c r="C25" s="317" t="s">
        <v>837</v>
      </c>
      <c r="D25" s="317"/>
      <c r="E25" s="317"/>
      <c r="F25" s="317"/>
      <c r="G25" s="317"/>
      <c r="H25" s="132">
        <v>-2255</v>
      </c>
      <c r="I25" s="131">
        <v>-1971</v>
      </c>
    </row>
    <row r="26" spans="2:9" ht="15" thickBot="1" x14ac:dyDescent="0.4">
      <c r="B26" s="43"/>
      <c r="C26" s="321" t="s">
        <v>558</v>
      </c>
      <c r="D26" s="321"/>
      <c r="E26" s="321"/>
      <c r="F26" s="321"/>
      <c r="G26" s="321"/>
      <c r="H26" s="134">
        <v>26928</v>
      </c>
      <c r="I26" s="133">
        <v>23214</v>
      </c>
    </row>
    <row r="27" spans="2:9" ht="15" thickTop="1" x14ac:dyDescent="0.35"/>
  </sheetData>
  <mergeCells count="10">
    <mergeCell ref="C22:G22"/>
    <mergeCell ref="C23:G23"/>
    <mergeCell ref="C24:G24"/>
    <mergeCell ref="C25:G25"/>
    <mergeCell ref="C26:G26"/>
    <mergeCell ref="H18:I18"/>
    <mergeCell ref="F7:G7"/>
    <mergeCell ref="H7:I7"/>
    <mergeCell ref="C10:E10"/>
    <mergeCell ref="C21:G21"/>
  </mergeCells>
  <pageMargins left="0.7" right="0.7" top="0.75" bottom="0.75" header="0.3" footer="0.3"/>
  <drawing r:id="rId1"/>
</worksheet>
</file>

<file path=xl/worksheets/sheet9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2E0AE60-8B0B-44DA-8238-AE2615702A64}">
  <dimension ref="B21:G34"/>
  <sheetViews>
    <sheetView showGridLines="0" zoomScale="80" zoomScaleNormal="80" workbookViewId="0">
      <selection activeCell="D33" sqref="D33:G33"/>
    </sheetView>
  </sheetViews>
  <sheetFormatPr defaultRowHeight="14.5" x14ac:dyDescent="0.35"/>
  <cols>
    <col min="3" max="3" width="89.1796875" customWidth="1"/>
    <col min="4" max="4" width="12.1796875" customWidth="1"/>
    <col min="5" max="5" width="12.453125" customWidth="1"/>
    <col min="6" max="6" width="12.26953125" customWidth="1"/>
    <col min="7" max="7" width="14.54296875" customWidth="1"/>
  </cols>
  <sheetData>
    <row r="21" spans="2:7" ht="15" thickBot="1" x14ac:dyDescent="0.4">
      <c r="B21" s="43"/>
      <c r="D21" s="297" t="s">
        <v>3</v>
      </c>
      <c r="E21" s="297"/>
      <c r="F21" s="297" t="s">
        <v>4</v>
      </c>
      <c r="G21" s="297"/>
    </row>
    <row r="22" spans="2:7" x14ac:dyDescent="0.35">
      <c r="B22" s="43"/>
      <c r="D22" s="11">
        <v>2023</v>
      </c>
      <c r="E22" s="2">
        <v>2022</v>
      </c>
      <c r="F22" s="11">
        <v>2023</v>
      </c>
      <c r="G22" s="2">
        <v>2022</v>
      </c>
    </row>
    <row r="23" spans="2:7" ht="15" thickBot="1" x14ac:dyDescent="0.4">
      <c r="B23" s="43"/>
      <c r="C23" s="4"/>
      <c r="D23" s="12" t="s">
        <v>1</v>
      </c>
      <c r="E23" s="5" t="s">
        <v>1</v>
      </c>
      <c r="F23" s="12" t="s">
        <v>1</v>
      </c>
      <c r="G23" s="5" t="s">
        <v>1</v>
      </c>
    </row>
    <row r="24" spans="2:7" ht="16.5" thickTop="1" x14ac:dyDescent="0.4">
      <c r="B24" s="24" t="s">
        <v>838</v>
      </c>
      <c r="C24" s="45" t="s">
        <v>839</v>
      </c>
      <c r="D24" s="182"/>
      <c r="E24" s="183"/>
      <c r="F24" s="182"/>
      <c r="G24" s="183"/>
    </row>
    <row r="25" spans="2:7" ht="16" x14ac:dyDescent="0.4">
      <c r="B25" s="24"/>
      <c r="C25" s="22" t="s">
        <v>840</v>
      </c>
      <c r="D25" s="128"/>
      <c r="E25" s="127"/>
      <c r="F25" s="128"/>
      <c r="G25" s="127"/>
    </row>
    <row r="26" spans="2:7" ht="16" x14ac:dyDescent="0.4">
      <c r="B26" s="24"/>
      <c r="C26" s="22" t="s">
        <v>32</v>
      </c>
      <c r="D26" s="128"/>
      <c r="E26" s="127"/>
      <c r="F26" s="128"/>
      <c r="G26" s="127"/>
    </row>
    <row r="27" spans="2:7" ht="16" x14ac:dyDescent="0.4">
      <c r="B27" s="24"/>
      <c r="C27" s="81" t="s">
        <v>843</v>
      </c>
      <c r="D27" s="128">
        <v>256298</v>
      </c>
      <c r="E27" s="127">
        <v>256298</v>
      </c>
      <c r="F27" s="128">
        <v>251624</v>
      </c>
      <c r="G27" s="127">
        <v>251624</v>
      </c>
    </row>
    <row r="28" spans="2:7" ht="16" x14ac:dyDescent="0.4">
      <c r="B28" s="24"/>
      <c r="C28" s="82" t="s">
        <v>351</v>
      </c>
      <c r="D28" s="132">
        <v>-196576</v>
      </c>
      <c r="E28" s="131">
        <v>-158220</v>
      </c>
      <c r="F28" s="132">
        <v>-191902</v>
      </c>
      <c r="G28" s="131">
        <v>-153976</v>
      </c>
    </row>
    <row r="29" spans="2:7" ht="16" x14ac:dyDescent="0.4">
      <c r="B29" s="24"/>
      <c r="C29" s="83" t="s">
        <v>844</v>
      </c>
      <c r="D29" s="130">
        <v>59722</v>
      </c>
      <c r="E29" s="129">
        <v>98077</v>
      </c>
      <c r="F29" s="130">
        <v>59722</v>
      </c>
      <c r="G29" s="129">
        <v>97648</v>
      </c>
    </row>
    <row r="30" spans="2:7" ht="16" x14ac:dyDescent="0.4">
      <c r="B30" s="24"/>
      <c r="C30" s="22" t="s">
        <v>841</v>
      </c>
      <c r="D30" s="128"/>
      <c r="E30" s="127"/>
      <c r="F30" s="128"/>
      <c r="G30" s="127"/>
    </row>
    <row r="31" spans="2:7" ht="16" x14ac:dyDescent="0.4">
      <c r="B31" s="24"/>
      <c r="C31" s="81" t="s">
        <v>845</v>
      </c>
      <c r="D31" s="128">
        <v>68769</v>
      </c>
      <c r="E31" s="127">
        <v>59079</v>
      </c>
      <c r="F31" s="128">
        <v>68769</v>
      </c>
      <c r="G31" s="127">
        <v>58553</v>
      </c>
    </row>
    <row r="32" spans="2:7" ht="16" x14ac:dyDescent="0.4">
      <c r="B32" s="24"/>
      <c r="C32" s="82" t="s">
        <v>846</v>
      </c>
      <c r="D32" s="132">
        <v>55713</v>
      </c>
      <c r="E32" s="131">
        <v>131195</v>
      </c>
      <c r="F32" s="132">
        <v>55713</v>
      </c>
      <c r="G32" s="131">
        <v>131195</v>
      </c>
    </row>
    <row r="33" spans="2:7" ht="15" thickBot="1" x14ac:dyDescent="0.4">
      <c r="B33" s="43"/>
      <c r="C33" s="6" t="s">
        <v>842</v>
      </c>
      <c r="D33" s="134">
        <v>124482</v>
      </c>
      <c r="E33" s="133">
        <v>190274</v>
      </c>
      <c r="F33" s="134">
        <v>124482</v>
      </c>
      <c r="G33" s="133">
        <v>189748</v>
      </c>
    </row>
    <row r="34" spans="2:7" ht="15" thickTop="1" x14ac:dyDescent="0.35"/>
  </sheetData>
  <mergeCells count="2">
    <mergeCell ref="D21:E21"/>
    <mergeCell ref="F21:G21"/>
  </mergeCells>
  <pageMargins left="0.7" right="0.7" top="0.75" bottom="0.75" header="0.3" footer="0.3"/>
  <drawing r:id="rId1"/>
</worksheet>
</file>

<file path=xl/worksheets/sheet9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F07C07-0291-4DFA-B775-8480A5C0808B}">
  <dimension ref="B7:G32"/>
  <sheetViews>
    <sheetView showGridLines="0" zoomScale="80" zoomScaleNormal="80" workbookViewId="0">
      <selection activeCell="D31" sqref="D31:G31"/>
    </sheetView>
  </sheetViews>
  <sheetFormatPr defaultRowHeight="14.5" x14ac:dyDescent="0.35"/>
  <cols>
    <col min="3" max="3" width="100.54296875" customWidth="1"/>
    <col min="4" max="4" width="12.1796875" customWidth="1"/>
    <col min="5" max="5" width="12.453125" customWidth="1"/>
    <col min="6" max="6" width="12.26953125" customWidth="1"/>
    <col min="7" max="7" width="14.54296875" customWidth="1"/>
  </cols>
  <sheetData>
    <row r="7" spans="2:7" ht="15" thickBot="1" x14ac:dyDescent="0.4">
      <c r="B7" s="43"/>
      <c r="D7" s="297" t="s">
        <v>3</v>
      </c>
      <c r="E7" s="297"/>
      <c r="F7" s="297" t="s">
        <v>4</v>
      </c>
      <c r="G7" s="297"/>
    </row>
    <row r="8" spans="2:7" x14ac:dyDescent="0.35">
      <c r="B8" s="43"/>
      <c r="D8" s="11">
        <v>2023</v>
      </c>
      <c r="E8" s="2">
        <v>2022</v>
      </c>
      <c r="F8" s="11">
        <v>2023</v>
      </c>
      <c r="G8" s="2">
        <v>2022</v>
      </c>
    </row>
    <row r="9" spans="2:7" ht="15" thickBot="1" x14ac:dyDescent="0.4">
      <c r="B9" s="43"/>
      <c r="C9" s="4"/>
      <c r="D9" s="12" t="s">
        <v>1</v>
      </c>
      <c r="E9" s="5" t="s">
        <v>1</v>
      </c>
      <c r="F9" s="12" t="s">
        <v>1</v>
      </c>
      <c r="G9" s="5" t="s">
        <v>1</v>
      </c>
    </row>
    <row r="10" spans="2:7" ht="16.5" thickTop="1" x14ac:dyDescent="0.4">
      <c r="B10" s="24" t="s">
        <v>838</v>
      </c>
      <c r="C10" s="45" t="s">
        <v>847</v>
      </c>
      <c r="D10" s="118"/>
      <c r="E10" s="119"/>
      <c r="F10" s="118"/>
      <c r="G10" s="119"/>
    </row>
    <row r="11" spans="2:7" ht="16" x14ac:dyDescent="0.4">
      <c r="B11" s="24"/>
      <c r="C11" s="22" t="s">
        <v>848</v>
      </c>
      <c r="D11" s="76"/>
      <c r="E11" s="75"/>
      <c r="F11" s="76"/>
      <c r="G11" s="75"/>
    </row>
    <row r="12" spans="2:7" ht="16" x14ac:dyDescent="0.4">
      <c r="B12" s="24"/>
      <c r="C12" s="79" t="s">
        <v>855</v>
      </c>
      <c r="D12" s="76"/>
      <c r="E12" s="75"/>
      <c r="F12" s="76"/>
      <c r="G12" s="75"/>
    </row>
    <row r="13" spans="2:7" ht="16" x14ac:dyDescent="0.4">
      <c r="B13" s="24"/>
      <c r="C13" s="85" t="s">
        <v>856</v>
      </c>
      <c r="D13" s="211">
        <v>-38356</v>
      </c>
      <c r="E13" s="129">
        <v>-39645</v>
      </c>
      <c r="F13" s="211">
        <v>-37926</v>
      </c>
      <c r="G13" s="129">
        <v>-37926</v>
      </c>
    </row>
    <row r="14" spans="2:7" ht="16" x14ac:dyDescent="0.4">
      <c r="B14" s="24"/>
      <c r="C14" s="63" t="s">
        <v>857</v>
      </c>
      <c r="D14" s="225">
        <v>-38356</v>
      </c>
      <c r="E14" s="135">
        <v>-39645</v>
      </c>
      <c r="F14" s="225">
        <v>-37926</v>
      </c>
      <c r="G14" s="135">
        <v>-37926</v>
      </c>
    </row>
    <row r="15" spans="2:7" ht="16" x14ac:dyDescent="0.4">
      <c r="B15" s="24"/>
      <c r="C15" s="81" t="s">
        <v>858</v>
      </c>
      <c r="D15" s="210">
        <v>-14464</v>
      </c>
      <c r="E15" s="127">
        <v>-19949</v>
      </c>
      <c r="F15" s="210">
        <v>-14464</v>
      </c>
      <c r="G15" s="127">
        <v>-19764</v>
      </c>
    </row>
    <row r="16" spans="2:7" ht="16" x14ac:dyDescent="0.4">
      <c r="B16" s="24"/>
      <c r="C16" s="83" t="s">
        <v>859</v>
      </c>
      <c r="D16" s="211">
        <v>-52820</v>
      </c>
      <c r="E16" s="129">
        <v>-59595</v>
      </c>
      <c r="F16" s="211">
        <v>-52390</v>
      </c>
      <c r="G16" s="129">
        <v>-57690</v>
      </c>
    </row>
    <row r="17" spans="2:7" ht="16" x14ac:dyDescent="0.4">
      <c r="B17" s="24"/>
      <c r="C17" s="22" t="s">
        <v>849</v>
      </c>
      <c r="D17" s="210"/>
      <c r="E17" s="127"/>
      <c r="F17" s="210"/>
      <c r="G17" s="127"/>
    </row>
    <row r="18" spans="2:7" ht="16" x14ac:dyDescent="0.4">
      <c r="B18" s="24"/>
      <c r="C18" s="81" t="s">
        <v>860</v>
      </c>
      <c r="D18" s="210">
        <v>190274</v>
      </c>
      <c r="E18" s="127">
        <v>252708</v>
      </c>
      <c r="F18" s="210">
        <v>189748</v>
      </c>
      <c r="G18" s="127">
        <v>249366</v>
      </c>
    </row>
    <row r="19" spans="2:7" ht="16" x14ac:dyDescent="0.4">
      <c r="B19" s="24"/>
      <c r="C19" s="81" t="s">
        <v>861</v>
      </c>
      <c r="D19" s="210">
        <v>-80256</v>
      </c>
      <c r="E19" s="127">
        <v>-82384</v>
      </c>
      <c r="F19" s="210">
        <v>-79731</v>
      </c>
      <c r="G19" s="127">
        <v>-79381</v>
      </c>
    </row>
    <row r="20" spans="2:7" ht="16" x14ac:dyDescent="0.4">
      <c r="B20" s="24"/>
      <c r="C20" s="82" t="s">
        <v>862</v>
      </c>
      <c r="D20" s="224">
        <v>14464</v>
      </c>
      <c r="E20" s="131">
        <v>19949</v>
      </c>
      <c r="F20" s="224">
        <v>14464</v>
      </c>
      <c r="G20" s="131">
        <v>19764</v>
      </c>
    </row>
    <row r="21" spans="2:7" ht="16" x14ac:dyDescent="0.4">
      <c r="B21" s="24"/>
      <c r="C21" s="84" t="s">
        <v>863</v>
      </c>
      <c r="D21" s="224">
        <v>124482</v>
      </c>
      <c r="E21" s="131">
        <v>190274</v>
      </c>
      <c r="F21" s="224">
        <v>124482</v>
      </c>
      <c r="G21" s="131">
        <v>189748</v>
      </c>
    </row>
    <row r="22" spans="2:7" ht="16" x14ac:dyDescent="0.4">
      <c r="B22" s="24"/>
      <c r="C22" s="81" t="s">
        <v>850</v>
      </c>
      <c r="D22" s="210"/>
      <c r="E22" s="127"/>
      <c r="F22" s="210"/>
      <c r="G22" s="127"/>
    </row>
    <row r="23" spans="2:7" ht="16" x14ac:dyDescent="0.4">
      <c r="B23" s="24"/>
      <c r="C23" s="81" t="s">
        <v>851</v>
      </c>
      <c r="D23" s="210"/>
      <c r="E23" s="127"/>
      <c r="F23" s="210"/>
      <c r="G23" s="127"/>
    </row>
    <row r="24" spans="2:7" ht="16" x14ac:dyDescent="0.4">
      <c r="B24" s="24"/>
      <c r="C24" s="22" t="s">
        <v>852</v>
      </c>
      <c r="D24" s="210"/>
      <c r="E24" s="127"/>
      <c r="F24" s="210"/>
      <c r="G24" s="127"/>
    </row>
    <row r="25" spans="2:7" ht="16" x14ac:dyDescent="0.4">
      <c r="B25" s="24"/>
      <c r="C25" s="81" t="s">
        <v>864</v>
      </c>
      <c r="D25" s="210">
        <v>68769</v>
      </c>
      <c r="E25" s="127">
        <v>59079</v>
      </c>
      <c r="F25" s="210">
        <v>68769</v>
      </c>
      <c r="G25" s="127">
        <v>58553</v>
      </c>
    </row>
    <row r="26" spans="2:7" ht="16" x14ac:dyDescent="0.4">
      <c r="B26" s="24"/>
      <c r="C26" s="82" t="s">
        <v>865</v>
      </c>
      <c r="D26" s="224">
        <v>55713</v>
      </c>
      <c r="E26" s="131">
        <v>131195</v>
      </c>
      <c r="F26" s="224">
        <v>55713</v>
      </c>
      <c r="G26" s="131">
        <v>131195</v>
      </c>
    </row>
    <row r="27" spans="2:7" ht="16" x14ac:dyDescent="0.4">
      <c r="B27" s="24"/>
      <c r="C27" s="82"/>
      <c r="D27" s="224">
        <v>124482</v>
      </c>
      <c r="E27" s="131">
        <v>190274</v>
      </c>
      <c r="F27" s="224">
        <v>124482</v>
      </c>
      <c r="G27" s="131">
        <v>189748</v>
      </c>
    </row>
    <row r="28" spans="2:7" ht="16" x14ac:dyDescent="0.4">
      <c r="B28" s="24"/>
      <c r="C28" s="22" t="s">
        <v>853</v>
      </c>
      <c r="D28" s="210"/>
      <c r="E28" s="127"/>
      <c r="F28" s="210"/>
      <c r="G28" s="127"/>
    </row>
    <row r="29" spans="2:7" ht="16" x14ac:dyDescent="0.4">
      <c r="B29" s="24"/>
      <c r="C29" s="81" t="s">
        <v>864</v>
      </c>
      <c r="D29" s="210">
        <v>76063</v>
      </c>
      <c r="E29" s="127">
        <v>75781</v>
      </c>
      <c r="F29" s="210">
        <v>76063</v>
      </c>
      <c r="G29" s="127">
        <v>73017</v>
      </c>
    </row>
    <row r="30" spans="2:7" ht="16" x14ac:dyDescent="0.4">
      <c r="B30" s="24"/>
      <c r="C30" s="82" t="s">
        <v>865</v>
      </c>
      <c r="D30" s="224">
        <v>58139</v>
      </c>
      <c r="E30" s="131">
        <v>223659</v>
      </c>
      <c r="F30" s="224">
        <v>58139</v>
      </c>
      <c r="G30" s="131">
        <v>140915</v>
      </c>
    </row>
    <row r="31" spans="2:7" ht="16.5" thickBot="1" x14ac:dyDescent="0.45">
      <c r="B31" s="24"/>
      <c r="C31" s="87" t="s">
        <v>854</v>
      </c>
      <c r="D31" s="218">
        <v>134202</v>
      </c>
      <c r="E31" s="141">
        <v>299440</v>
      </c>
      <c r="F31" s="218">
        <v>134202</v>
      </c>
      <c r="G31" s="141">
        <v>213932</v>
      </c>
    </row>
    <row r="32" spans="2:7" ht="15" thickTop="1" x14ac:dyDescent="0.35"/>
  </sheetData>
  <mergeCells count="2">
    <mergeCell ref="D7:E7"/>
    <mergeCell ref="F7:G7"/>
  </mergeCells>
  <pageMargins left="0.7" right="0.7" top="0.75" bottom="0.75" header="0.3" footer="0.3"/>
  <drawing r:id="rId1"/>
</worksheet>
</file>

<file path=xl/worksheets/sheet9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480A5E0-729E-41D8-95C9-0D7C47731759}">
  <dimension ref="A1"/>
  <sheetViews>
    <sheetView showGridLines="0" zoomScale="70" zoomScaleNormal="70" workbookViewId="0"/>
  </sheetViews>
  <sheetFormatPr defaultRowHeight="14.5" x14ac:dyDescent="0.35"/>
  <sheetData/>
  <pageMargins left="0.7" right="0.7" top="0.75" bottom="0.75" header="0.3" footer="0.3"/>
  <drawing r:id="rId1"/>
</worksheet>
</file>

<file path=xl/worksheets/sheet9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AB68D51-9112-45DC-9AA3-7F60361D8A6F}">
  <dimension ref="A1"/>
  <sheetViews>
    <sheetView showGridLines="0" zoomScale="70" zoomScaleNormal="70" workbookViewId="0">
      <selection activeCell="Z27" sqref="Z27"/>
    </sheetView>
  </sheetViews>
  <sheetFormatPr defaultRowHeight="14.5" x14ac:dyDescent="0.35"/>
  <sheetData/>
  <pageMargins left="0.7" right="0.7" top="0.75" bottom="0.75" header="0.3" footer="0.3"/>
  <drawing r:id="rId1"/>
</worksheet>
</file>

<file path=xl/worksheets/sheet9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FF09766-6E91-4F00-82D5-F0D23B9478AF}">
  <dimension ref="B16:H41"/>
  <sheetViews>
    <sheetView showGridLines="0" zoomScale="80" zoomScaleNormal="80" workbookViewId="0">
      <selection activeCell="E51" sqref="E51"/>
    </sheetView>
  </sheetViews>
  <sheetFormatPr defaultRowHeight="14.5" x14ac:dyDescent="0.35"/>
  <cols>
    <col min="2" max="2" width="68.7265625" customWidth="1"/>
    <col min="3" max="3" width="13.81640625" customWidth="1"/>
    <col min="4" max="4" width="11.1796875" customWidth="1"/>
    <col min="5" max="5" width="11.81640625" customWidth="1"/>
    <col min="6" max="6" width="12.453125" bestFit="1" customWidth="1"/>
    <col min="7" max="7" width="11.7265625" customWidth="1"/>
    <col min="8" max="8" width="12.453125" customWidth="1"/>
  </cols>
  <sheetData>
    <row r="16" customFormat="1" ht="105" customHeight="1" x14ac:dyDescent="0.35"/>
    <row r="17" spans="2:8" ht="23.25" customHeight="1" thickBot="1" x14ac:dyDescent="0.4">
      <c r="C17" s="297" t="s">
        <v>3</v>
      </c>
      <c r="D17" s="297"/>
      <c r="E17" s="297"/>
      <c r="F17" s="297" t="s">
        <v>4</v>
      </c>
      <c r="G17" s="297"/>
      <c r="H17" s="297"/>
    </row>
    <row r="18" spans="2:8" x14ac:dyDescent="0.35">
      <c r="C18" s="90" t="s">
        <v>866</v>
      </c>
      <c r="D18" s="90" t="s">
        <v>867</v>
      </c>
      <c r="E18" s="90" t="s">
        <v>868</v>
      </c>
      <c r="F18" s="90" t="s">
        <v>866</v>
      </c>
      <c r="G18" s="90" t="s">
        <v>867</v>
      </c>
      <c r="H18" s="90" t="s">
        <v>868</v>
      </c>
    </row>
    <row r="19" spans="2:8" ht="15" thickBot="1" x14ac:dyDescent="0.4">
      <c r="C19" s="11" t="s">
        <v>1</v>
      </c>
      <c r="D19" s="11" t="s">
        <v>1</v>
      </c>
      <c r="E19" s="11" t="s">
        <v>1</v>
      </c>
      <c r="F19" s="11" t="s">
        <v>1</v>
      </c>
      <c r="G19" s="11" t="s">
        <v>1</v>
      </c>
      <c r="H19" s="11" t="s">
        <v>1</v>
      </c>
    </row>
    <row r="20" spans="2:8" ht="20.25" customHeight="1" thickTop="1" x14ac:dyDescent="0.35">
      <c r="B20" s="89">
        <v>2023</v>
      </c>
      <c r="C20" s="184"/>
      <c r="D20" s="184"/>
      <c r="E20" s="184"/>
      <c r="F20" s="184"/>
      <c r="G20" s="184"/>
      <c r="H20" s="184"/>
    </row>
    <row r="21" spans="2:8" ht="15.75" customHeight="1" x14ac:dyDescent="0.35">
      <c r="B21" s="31" t="s">
        <v>870</v>
      </c>
      <c r="C21" s="128">
        <f>SUM(C22:C24)</f>
        <v>214017</v>
      </c>
      <c r="D21" s="128">
        <f>SUM(D22:D24)</f>
        <v>113354</v>
      </c>
      <c r="E21" s="191" t="s">
        <v>1002</v>
      </c>
      <c r="F21" s="128">
        <f>SUM(F22:F24)</f>
        <v>214017</v>
      </c>
      <c r="G21" s="128">
        <f>SUM(G22:G24)</f>
        <v>113354</v>
      </c>
      <c r="H21" s="191" t="s">
        <v>1002</v>
      </c>
    </row>
    <row r="22" spans="2:8" ht="15.75" customHeight="1" x14ac:dyDescent="0.35">
      <c r="B22" s="30" t="s">
        <v>503</v>
      </c>
      <c r="C22" s="152">
        <v>47037</v>
      </c>
      <c r="D22" s="275" t="s">
        <v>1002</v>
      </c>
      <c r="E22" s="275" t="s">
        <v>1002</v>
      </c>
      <c r="F22" s="136">
        <v>47037</v>
      </c>
      <c r="G22" s="275" t="s">
        <v>1002</v>
      </c>
      <c r="H22" s="274" t="s">
        <v>1002</v>
      </c>
    </row>
    <row r="23" spans="2:8" ht="15.75" customHeight="1" x14ac:dyDescent="0.35">
      <c r="B23" s="30" t="s">
        <v>543</v>
      </c>
      <c r="C23" s="153">
        <v>166980</v>
      </c>
      <c r="D23" s="191" t="s">
        <v>1002</v>
      </c>
      <c r="E23" s="191" t="s">
        <v>1002</v>
      </c>
      <c r="F23" s="128">
        <v>166980</v>
      </c>
      <c r="G23" s="191" t="s">
        <v>1002</v>
      </c>
      <c r="H23" s="278" t="s">
        <v>1002</v>
      </c>
    </row>
    <row r="24" spans="2:8" ht="15.75" customHeight="1" x14ac:dyDescent="0.35">
      <c r="B24" s="30" t="s">
        <v>871</v>
      </c>
      <c r="C24" s="277" t="s">
        <v>1002</v>
      </c>
      <c r="D24" s="132">
        <v>113354</v>
      </c>
      <c r="E24" s="247" t="s">
        <v>1002</v>
      </c>
      <c r="F24" s="247" t="s">
        <v>1002</v>
      </c>
      <c r="G24" s="132">
        <v>113354</v>
      </c>
      <c r="H24" s="276" t="s">
        <v>1002</v>
      </c>
    </row>
    <row r="25" spans="2:8" ht="15.75" customHeight="1" x14ac:dyDescent="0.35">
      <c r="B25" s="31" t="s">
        <v>872</v>
      </c>
      <c r="C25" s="128">
        <f>C26</f>
        <v>-11250</v>
      </c>
      <c r="D25" s="191" t="s">
        <v>1002</v>
      </c>
      <c r="E25" s="191" t="s">
        <v>1002</v>
      </c>
      <c r="F25" s="128">
        <f>F26</f>
        <v>-11250</v>
      </c>
      <c r="G25" s="191" t="s">
        <v>1002</v>
      </c>
      <c r="H25" s="191" t="s">
        <v>1002</v>
      </c>
    </row>
    <row r="26" spans="2:8" ht="15.75" customHeight="1" x14ac:dyDescent="0.35">
      <c r="B26" s="30" t="s">
        <v>873</v>
      </c>
      <c r="C26" s="152">
        <v>-11250</v>
      </c>
      <c r="D26" s="275" t="s">
        <v>1002</v>
      </c>
      <c r="E26" s="275" t="s">
        <v>1002</v>
      </c>
      <c r="F26" s="136">
        <v>-11250</v>
      </c>
      <c r="G26" s="275" t="s">
        <v>1002</v>
      </c>
      <c r="H26" s="274" t="s">
        <v>1002</v>
      </c>
    </row>
    <row r="27" spans="2:8" ht="25.5" customHeight="1" x14ac:dyDescent="0.35">
      <c r="B27" s="273" t="s">
        <v>875</v>
      </c>
      <c r="C27" s="130">
        <f>C21+C25</f>
        <v>202767</v>
      </c>
      <c r="D27" s="272" t="s">
        <v>1002</v>
      </c>
      <c r="E27" s="272" t="s">
        <v>1002</v>
      </c>
      <c r="F27" s="130">
        <f>F21+F25</f>
        <v>202767</v>
      </c>
      <c r="G27" s="130">
        <f>G21</f>
        <v>113354</v>
      </c>
      <c r="H27" s="272" t="s">
        <v>1002</v>
      </c>
    </row>
    <row r="28" spans="2:8" ht="18.75" customHeight="1" x14ac:dyDescent="0.35">
      <c r="B28" s="31">
        <v>2022</v>
      </c>
      <c r="C28" s="127"/>
      <c r="D28" s="127"/>
      <c r="E28" s="127"/>
      <c r="F28" s="127"/>
      <c r="G28" s="127"/>
      <c r="H28" s="127"/>
    </row>
    <row r="29" spans="2:8" ht="15.75" customHeight="1" x14ac:dyDescent="0.35">
      <c r="B29" s="31" t="s">
        <v>870</v>
      </c>
      <c r="C29" s="127">
        <v>127489</v>
      </c>
      <c r="D29" s="127">
        <v>92103</v>
      </c>
      <c r="E29" s="127" t="s">
        <v>1002</v>
      </c>
      <c r="F29" s="127">
        <v>127489</v>
      </c>
      <c r="G29" s="127">
        <v>92103</v>
      </c>
      <c r="H29" s="127" t="s">
        <v>1002</v>
      </c>
    </row>
    <row r="30" spans="2:8" ht="15.75" customHeight="1" x14ac:dyDescent="0.35">
      <c r="B30" s="30" t="s">
        <v>503</v>
      </c>
      <c r="C30" s="179">
        <v>51999</v>
      </c>
      <c r="D30" s="135" t="s">
        <v>1002</v>
      </c>
      <c r="E30" s="135" t="s">
        <v>1002</v>
      </c>
      <c r="F30" s="135">
        <v>51999</v>
      </c>
      <c r="G30" s="135" t="s">
        <v>1002</v>
      </c>
      <c r="H30" s="137" t="s">
        <v>1002</v>
      </c>
    </row>
    <row r="31" spans="2:8" ht="15.75" customHeight="1" x14ac:dyDescent="0.35">
      <c r="B31" s="30" t="s">
        <v>543</v>
      </c>
      <c r="C31" s="181">
        <v>75490</v>
      </c>
      <c r="D31" s="127" t="s">
        <v>1002</v>
      </c>
      <c r="E31" s="127" t="s">
        <v>1002</v>
      </c>
      <c r="F31" s="127">
        <v>75490</v>
      </c>
      <c r="G31" s="127" t="s">
        <v>1002</v>
      </c>
      <c r="H31" s="138" t="s">
        <v>1002</v>
      </c>
    </row>
    <row r="32" spans="2:8" ht="15.75" customHeight="1" x14ac:dyDescent="0.35">
      <c r="B32" s="30" t="s">
        <v>876</v>
      </c>
      <c r="C32" s="181"/>
      <c r="D32" s="127">
        <v>81869</v>
      </c>
      <c r="E32" s="127" t="s">
        <v>1002</v>
      </c>
      <c r="F32" s="127" t="s">
        <v>1002</v>
      </c>
      <c r="G32" s="127">
        <v>81869</v>
      </c>
      <c r="H32" s="138" t="s">
        <v>1002</v>
      </c>
    </row>
    <row r="33" spans="2:8" ht="15.75" customHeight="1" x14ac:dyDescent="0.35">
      <c r="B33" s="30" t="s">
        <v>877</v>
      </c>
      <c r="C33" s="180" t="s">
        <v>1002</v>
      </c>
      <c r="D33" s="131">
        <v>10234</v>
      </c>
      <c r="E33" s="131" t="s">
        <v>1002</v>
      </c>
      <c r="F33" s="131" t="s">
        <v>1002</v>
      </c>
      <c r="G33" s="131">
        <v>10234</v>
      </c>
      <c r="H33" s="139" t="s">
        <v>1002</v>
      </c>
    </row>
    <row r="34" spans="2:8" ht="15.75" customHeight="1" x14ac:dyDescent="0.35">
      <c r="B34" s="31" t="s">
        <v>872</v>
      </c>
      <c r="C34" s="127">
        <v>-2751</v>
      </c>
      <c r="D34" s="127">
        <v>-85</v>
      </c>
      <c r="E34" s="127">
        <v>-81</v>
      </c>
      <c r="F34" s="127">
        <v>-2751</v>
      </c>
      <c r="G34" s="127">
        <v>-85</v>
      </c>
      <c r="H34" s="127">
        <v>-81</v>
      </c>
    </row>
    <row r="35" spans="2:8" ht="15.75" customHeight="1" x14ac:dyDescent="0.35">
      <c r="B35" s="30" t="s">
        <v>878</v>
      </c>
      <c r="C35" s="179" t="s">
        <v>1002</v>
      </c>
      <c r="D35" s="135">
        <v>-85</v>
      </c>
      <c r="E35" s="135">
        <v>-81</v>
      </c>
      <c r="F35" s="135" t="s">
        <v>1002</v>
      </c>
      <c r="G35" s="135">
        <v>-85</v>
      </c>
      <c r="H35" s="137">
        <v>-81</v>
      </c>
    </row>
    <row r="36" spans="2:8" ht="15.75" customHeight="1" x14ac:dyDescent="0.35">
      <c r="B36" s="30" t="s">
        <v>874</v>
      </c>
      <c r="C36" s="180">
        <v>-2751</v>
      </c>
      <c r="D36" s="131" t="s">
        <v>1002</v>
      </c>
      <c r="E36" s="131" t="s">
        <v>1002</v>
      </c>
      <c r="F36" s="131">
        <v>-2751</v>
      </c>
      <c r="G36" s="131" t="s">
        <v>1002</v>
      </c>
      <c r="H36" s="139" t="s">
        <v>1002</v>
      </c>
    </row>
    <row r="37" spans="2:8" ht="25.5" customHeight="1" thickBot="1" x14ac:dyDescent="0.4">
      <c r="B37" s="271" t="s">
        <v>869</v>
      </c>
      <c r="C37" s="141">
        <v>124738</v>
      </c>
      <c r="D37" s="141">
        <v>92018</v>
      </c>
      <c r="E37" s="141">
        <v>-81</v>
      </c>
      <c r="F37" s="141">
        <v>124738</v>
      </c>
      <c r="G37" s="141">
        <v>92018</v>
      </c>
      <c r="H37" s="141">
        <v>-81</v>
      </c>
    </row>
    <row r="38" spans="2:8" ht="15" thickTop="1" x14ac:dyDescent="0.35"/>
    <row r="41" spans="2:8" ht="39.75" customHeight="1" x14ac:dyDescent="0.35"/>
  </sheetData>
  <mergeCells count="2">
    <mergeCell ref="C17:E17"/>
    <mergeCell ref="F17:H17"/>
  </mergeCells>
  <pageMargins left="0.7" right="0.7" top="0.75" bottom="0.75" header="0.3" footer="0.3"/>
  <drawing r:id="rId1"/>
</worksheet>
</file>

<file path=xl/worksheets/sheet9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FE41E38-6F60-4C94-9EC7-BE84ECF88FCD}">
  <dimension ref="B16:F30"/>
  <sheetViews>
    <sheetView showGridLines="0" zoomScale="80" zoomScaleNormal="80" workbookViewId="0">
      <selection activeCell="N16" sqref="N16"/>
    </sheetView>
  </sheetViews>
  <sheetFormatPr defaultRowHeight="14.5" x14ac:dyDescent="0.35"/>
  <cols>
    <col min="2" max="2" width="73.26953125" customWidth="1"/>
    <col min="3" max="3" width="13.1796875" customWidth="1"/>
    <col min="4" max="4" width="12" customWidth="1"/>
    <col min="5" max="5" width="12.54296875" customWidth="1"/>
    <col min="6" max="6" width="14.7265625" customWidth="1"/>
  </cols>
  <sheetData>
    <row r="16" customFormat="1" ht="89.25" customHeight="1" x14ac:dyDescent="0.35"/>
    <row r="17" spans="2:6" ht="16.5" customHeight="1" x14ac:dyDescent="0.35"/>
    <row r="18" spans="2:6" ht="15" thickBot="1" x14ac:dyDescent="0.4">
      <c r="C18" s="297" t="s">
        <v>3</v>
      </c>
      <c r="D18" s="297"/>
      <c r="E18" s="297" t="s">
        <v>4</v>
      </c>
      <c r="F18" s="297"/>
    </row>
    <row r="19" spans="2:6" x14ac:dyDescent="0.35">
      <c r="C19" s="90" t="s">
        <v>879</v>
      </c>
      <c r="D19" s="90" t="s">
        <v>880</v>
      </c>
      <c r="E19" s="90" t="s">
        <v>879</v>
      </c>
      <c r="F19" s="90" t="s">
        <v>880</v>
      </c>
    </row>
    <row r="20" spans="2:6" ht="15" thickBot="1" x14ac:dyDescent="0.4">
      <c r="C20" s="11" t="s">
        <v>1</v>
      </c>
      <c r="D20" s="11" t="s">
        <v>1</v>
      </c>
      <c r="E20" s="11" t="s">
        <v>1</v>
      </c>
      <c r="F20" s="11" t="s">
        <v>1</v>
      </c>
    </row>
    <row r="21" spans="2:6" ht="15" thickTop="1" x14ac:dyDescent="0.35">
      <c r="B21" s="89">
        <v>2023</v>
      </c>
      <c r="C21" s="182"/>
      <c r="D21" s="182"/>
      <c r="E21" s="182"/>
      <c r="F21" s="182"/>
    </row>
    <row r="22" spans="2:6" x14ac:dyDescent="0.35">
      <c r="B22" s="30" t="s">
        <v>866</v>
      </c>
      <c r="C22" s="128">
        <v>20277</v>
      </c>
      <c r="D22" s="191" t="s">
        <v>1002</v>
      </c>
      <c r="E22" s="128">
        <v>20277</v>
      </c>
      <c r="F22" s="191" t="s">
        <v>1002</v>
      </c>
    </row>
    <row r="23" spans="2:6" x14ac:dyDescent="0.35">
      <c r="B23" s="30" t="s">
        <v>882</v>
      </c>
      <c r="C23" s="128"/>
      <c r="D23" s="128">
        <v>5668</v>
      </c>
      <c r="E23" s="128"/>
      <c r="F23" s="128">
        <v>5668</v>
      </c>
    </row>
    <row r="24" spans="2:6" ht="20.25" customHeight="1" x14ac:dyDescent="0.35">
      <c r="B24" s="273" t="s">
        <v>884</v>
      </c>
      <c r="C24" s="130">
        <f>SUM(C22:C23)</f>
        <v>20277</v>
      </c>
      <c r="D24" s="130">
        <f>SUM(D22:D23)</f>
        <v>5668</v>
      </c>
      <c r="E24" s="130">
        <f>SUM(E22:E23)</f>
        <v>20277</v>
      </c>
      <c r="F24" s="130">
        <f>SUM(F22:F23)</f>
        <v>5668</v>
      </c>
    </row>
    <row r="25" spans="2:6" x14ac:dyDescent="0.35">
      <c r="B25" s="31">
        <v>2022</v>
      </c>
      <c r="C25" s="127"/>
      <c r="D25" s="127"/>
      <c r="E25" s="127"/>
      <c r="F25" s="127"/>
    </row>
    <row r="26" spans="2:6" x14ac:dyDescent="0.35">
      <c r="B26" s="30" t="s">
        <v>885</v>
      </c>
      <c r="C26" s="127">
        <v>12474</v>
      </c>
      <c r="D26" s="127" t="s">
        <v>1002</v>
      </c>
      <c r="E26" s="127">
        <v>12474</v>
      </c>
      <c r="F26" s="127" t="s">
        <v>1002</v>
      </c>
    </row>
    <row r="27" spans="2:6" x14ac:dyDescent="0.35">
      <c r="B27" s="30" t="s">
        <v>867</v>
      </c>
      <c r="C27" s="127">
        <v>4601</v>
      </c>
      <c r="D27" s="127">
        <v>231</v>
      </c>
      <c r="E27" s="127">
        <v>4601</v>
      </c>
      <c r="F27" s="127">
        <v>231</v>
      </c>
    </row>
    <row r="28" spans="2:6" x14ac:dyDescent="0.35">
      <c r="B28" s="91" t="s">
        <v>883</v>
      </c>
      <c r="C28" s="131">
        <v>-4</v>
      </c>
      <c r="D28" s="131" t="s">
        <v>1002</v>
      </c>
      <c r="E28" s="131">
        <v>-4</v>
      </c>
      <c r="F28" s="131" t="s">
        <v>1002</v>
      </c>
    </row>
    <row r="29" spans="2:6" ht="21" customHeight="1" thickBot="1" x14ac:dyDescent="0.4">
      <c r="B29" s="271" t="s">
        <v>881</v>
      </c>
      <c r="C29" s="141">
        <v>17071</v>
      </c>
      <c r="D29" s="141">
        <v>231</v>
      </c>
      <c r="E29" s="141">
        <v>17071</v>
      </c>
      <c r="F29" s="141">
        <v>231</v>
      </c>
    </row>
    <row r="30" spans="2:6" ht="15" thickTop="1" x14ac:dyDescent="0.35"/>
  </sheetData>
  <mergeCells count="2">
    <mergeCell ref="C18:D18"/>
    <mergeCell ref="E18:F18"/>
  </mergeCells>
  <pageMargins left="0.7" right="0.7" top="0.75" bottom="0.75" header="0.3" footer="0.3"/>
  <drawing r:id="rId1"/>
</worksheet>
</file>

<file path=xl/worksheets/sheet10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9A8751E-D7D3-44AA-9845-5D9B066D2FF4}">
  <dimension ref="B14:F38"/>
  <sheetViews>
    <sheetView showGridLines="0" zoomScale="80" zoomScaleNormal="80" workbookViewId="0">
      <selection activeCell="H28" sqref="H28"/>
    </sheetView>
  </sheetViews>
  <sheetFormatPr defaultRowHeight="14.5" x14ac:dyDescent="0.35"/>
  <cols>
    <col min="2" max="2" width="73.26953125" customWidth="1"/>
    <col min="3" max="3" width="13.1796875" customWidth="1"/>
    <col min="4" max="4" width="14.1796875" customWidth="1"/>
    <col min="5" max="5" width="12.54296875" customWidth="1"/>
    <col min="6" max="6" width="14.7265625" customWidth="1"/>
  </cols>
  <sheetData>
    <row r="14" spans="3:6" ht="67.5" customHeight="1" x14ac:dyDescent="0.35"/>
    <row r="15" spans="3:6" ht="15" thickBot="1" x14ac:dyDescent="0.4">
      <c r="C15" s="297" t="s">
        <v>3</v>
      </c>
      <c r="D15" s="297"/>
      <c r="E15" s="297" t="s">
        <v>4</v>
      </c>
      <c r="F15" s="297"/>
    </row>
    <row r="16" spans="3:6" x14ac:dyDescent="0.35">
      <c r="C16" s="90" t="s">
        <v>886</v>
      </c>
      <c r="D16" s="90" t="s">
        <v>887</v>
      </c>
      <c r="E16" s="90" t="s">
        <v>886</v>
      </c>
      <c r="F16" s="90" t="s">
        <v>887</v>
      </c>
    </row>
    <row r="17" spans="2:6" ht="15" thickBot="1" x14ac:dyDescent="0.4">
      <c r="C17" s="11" t="s">
        <v>1</v>
      </c>
      <c r="D17" s="11" t="s">
        <v>1</v>
      </c>
      <c r="E17" s="11" t="s">
        <v>1</v>
      </c>
      <c r="F17" s="11" t="s">
        <v>1</v>
      </c>
    </row>
    <row r="18" spans="2:6" ht="15" thickTop="1" x14ac:dyDescent="0.35">
      <c r="B18" s="89">
        <v>2023</v>
      </c>
      <c r="C18" s="283"/>
      <c r="D18" s="283"/>
      <c r="E18" s="283"/>
      <c r="F18" s="283"/>
    </row>
    <row r="19" spans="2:6" ht="24" customHeight="1" x14ac:dyDescent="0.35">
      <c r="B19" s="281" t="s">
        <v>32</v>
      </c>
      <c r="C19" s="128">
        <f>SUM(C20:C23)</f>
        <v>35562841</v>
      </c>
      <c r="D19" s="128">
        <f>SUM(D20:D23)+1</f>
        <v>21527542</v>
      </c>
      <c r="E19" s="128">
        <f>SUM(E20:E23)</f>
        <v>1914377</v>
      </c>
      <c r="F19" s="128">
        <f>SUM(F20:F23)</f>
        <v>1081530</v>
      </c>
    </row>
    <row r="20" spans="2:6" x14ac:dyDescent="0.35">
      <c r="B20" s="30" t="s">
        <v>888</v>
      </c>
      <c r="C20" s="152">
        <v>287991</v>
      </c>
      <c r="D20" s="275" t="s">
        <v>1002</v>
      </c>
      <c r="E20" s="275" t="s">
        <v>1002</v>
      </c>
      <c r="F20" s="274" t="s">
        <v>1002</v>
      </c>
    </row>
    <row r="21" spans="2:6" x14ac:dyDescent="0.35">
      <c r="B21" s="30" t="s">
        <v>889</v>
      </c>
      <c r="C21" s="153">
        <v>289000</v>
      </c>
      <c r="D21" s="128">
        <v>211000</v>
      </c>
      <c r="E21" s="191" t="s">
        <v>1002</v>
      </c>
      <c r="F21" s="278" t="s">
        <v>1002</v>
      </c>
    </row>
    <row r="22" spans="2:6" x14ac:dyDescent="0.35">
      <c r="B22" s="30" t="s">
        <v>890</v>
      </c>
      <c r="C22" s="153">
        <v>33712370</v>
      </c>
      <c r="D22" s="128">
        <v>20286258</v>
      </c>
      <c r="E22" s="128">
        <v>927081</v>
      </c>
      <c r="F22" s="282">
        <v>558570</v>
      </c>
    </row>
    <row r="23" spans="2:6" x14ac:dyDescent="0.35">
      <c r="B23" s="30" t="s">
        <v>50</v>
      </c>
      <c r="C23" s="154">
        <v>1273480</v>
      </c>
      <c r="D23" s="132">
        <v>1030283</v>
      </c>
      <c r="E23" s="132">
        <v>987296</v>
      </c>
      <c r="F23" s="280">
        <v>522960</v>
      </c>
    </row>
    <row r="24" spans="2:6" ht="23.25" customHeight="1" x14ac:dyDescent="0.35">
      <c r="B24" s="281" t="s">
        <v>891</v>
      </c>
      <c r="C24" s="128">
        <f>SUM(C25:C26)</f>
        <v>-33943570</v>
      </c>
      <c r="D24" s="128">
        <f>SUM(D25:D26)</f>
        <v>-20455058</v>
      </c>
      <c r="E24" s="191" t="s">
        <v>1002</v>
      </c>
      <c r="F24" s="128">
        <f>SUM(F25:F26)</f>
        <v>-558570</v>
      </c>
    </row>
    <row r="25" spans="2:6" x14ac:dyDescent="0.35">
      <c r="B25" s="30" t="s">
        <v>892</v>
      </c>
      <c r="C25" s="152">
        <v>-231200</v>
      </c>
      <c r="D25" s="136">
        <v>-168800</v>
      </c>
      <c r="E25" s="275" t="s">
        <v>1002</v>
      </c>
      <c r="F25" s="274" t="s">
        <v>1002</v>
      </c>
    </row>
    <row r="26" spans="2:6" x14ac:dyDescent="0.35">
      <c r="B26" s="30" t="s">
        <v>890</v>
      </c>
      <c r="C26" s="154">
        <v>-33712370</v>
      </c>
      <c r="D26" s="132">
        <v>-20286258</v>
      </c>
      <c r="E26" s="247" t="s">
        <v>1002</v>
      </c>
      <c r="F26" s="280">
        <v>-558570</v>
      </c>
    </row>
    <row r="27" spans="2:6" x14ac:dyDescent="0.35">
      <c r="B27" s="35" t="s">
        <v>875</v>
      </c>
      <c r="C27" s="130">
        <f>C19+C24</f>
        <v>1619271</v>
      </c>
      <c r="D27" s="130">
        <f>D19+D24</f>
        <v>1072484</v>
      </c>
      <c r="E27" s="130">
        <f>E19</f>
        <v>1914377</v>
      </c>
      <c r="F27" s="130">
        <f>F19+F24</f>
        <v>522960</v>
      </c>
    </row>
    <row r="28" spans="2:6" x14ac:dyDescent="0.35">
      <c r="B28" s="31">
        <v>2022</v>
      </c>
      <c r="C28" s="140"/>
      <c r="D28" s="140"/>
      <c r="E28" s="140"/>
      <c r="F28" s="140"/>
    </row>
    <row r="29" spans="2:6" ht="25.5" customHeight="1" x14ac:dyDescent="0.35">
      <c r="B29" s="279" t="s">
        <v>893</v>
      </c>
      <c r="C29" s="127">
        <v>36432172</v>
      </c>
      <c r="D29" s="127">
        <v>22272625</v>
      </c>
      <c r="E29" s="127">
        <v>902349</v>
      </c>
      <c r="F29" s="127">
        <v>1326183</v>
      </c>
    </row>
    <row r="30" spans="2:6" x14ac:dyDescent="0.35">
      <c r="B30" t="s">
        <v>888</v>
      </c>
      <c r="C30" s="179">
        <v>168823</v>
      </c>
      <c r="D30" s="135" t="s">
        <v>1002</v>
      </c>
      <c r="E30" s="135" t="s">
        <v>1002</v>
      </c>
      <c r="F30" s="137" t="s">
        <v>1002</v>
      </c>
    </row>
    <row r="31" spans="2:6" x14ac:dyDescent="0.35">
      <c r="B31" t="s">
        <v>894</v>
      </c>
      <c r="C31" s="181">
        <v>289000</v>
      </c>
      <c r="D31" s="127">
        <v>211000</v>
      </c>
      <c r="E31" s="127" t="s">
        <v>1002</v>
      </c>
      <c r="F31" s="138">
        <v>100000</v>
      </c>
    </row>
    <row r="32" spans="2:6" x14ac:dyDescent="0.35">
      <c r="B32" t="s">
        <v>895</v>
      </c>
      <c r="C32" s="181">
        <v>34845000</v>
      </c>
      <c r="D32" s="127">
        <v>20967813</v>
      </c>
      <c r="E32" s="127" t="s">
        <v>1002</v>
      </c>
      <c r="F32" s="138">
        <v>528355</v>
      </c>
    </row>
    <row r="33" spans="2:6" x14ac:dyDescent="0.35">
      <c r="B33" t="s">
        <v>50</v>
      </c>
      <c r="C33" s="180">
        <v>1129349</v>
      </c>
      <c r="D33" s="131">
        <v>1093812</v>
      </c>
      <c r="E33" s="131">
        <v>902349</v>
      </c>
      <c r="F33" s="139">
        <v>697828</v>
      </c>
    </row>
    <row r="34" spans="2:6" ht="24.75" customHeight="1" x14ac:dyDescent="0.35">
      <c r="B34" s="279" t="s">
        <v>891</v>
      </c>
      <c r="C34" s="127">
        <v>-35076200</v>
      </c>
      <c r="D34" s="127">
        <v>-21136613</v>
      </c>
      <c r="E34" s="127" t="s">
        <v>1002</v>
      </c>
      <c r="F34" s="127">
        <v>-528355</v>
      </c>
    </row>
    <row r="35" spans="2:6" x14ac:dyDescent="0.35">
      <c r="B35" t="s">
        <v>892</v>
      </c>
      <c r="C35" s="179">
        <v>-231200</v>
      </c>
      <c r="D35" s="135">
        <v>-168800</v>
      </c>
      <c r="E35" s="135" t="s">
        <v>1002</v>
      </c>
      <c r="F35" s="137" t="s">
        <v>1002</v>
      </c>
    </row>
    <row r="36" spans="2:6" x14ac:dyDescent="0.35">
      <c r="B36" t="s">
        <v>895</v>
      </c>
      <c r="C36" s="180">
        <v>-34845000</v>
      </c>
      <c r="D36" s="131">
        <v>-20967813</v>
      </c>
      <c r="E36" s="131" t="s">
        <v>1002</v>
      </c>
      <c r="F36" s="139">
        <v>-528355</v>
      </c>
    </row>
    <row r="37" spans="2:6" ht="15" thickBot="1" x14ac:dyDescent="0.4">
      <c r="B37" s="21" t="s">
        <v>869</v>
      </c>
      <c r="C37" s="141">
        <v>1355972</v>
      </c>
      <c r="D37" s="141">
        <v>1136012</v>
      </c>
      <c r="E37" s="141">
        <v>902349</v>
      </c>
      <c r="F37" s="141">
        <v>797828</v>
      </c>
    </row>
    <row r="38" spans="2:6" ht="15" thickTop="1" x14ac:dyDescent="0.35"/>
  </sheetData>
  <mergeCells count="2">
    <mergeCell ref="C15:D15"/>
    <mergeCell ref="E15:F15"/>
  </mergeCells>
  <pageMargins left="0.7" right="0.7" top="0.75" bottom="0.75" header="0.3" footer="0.3"/>
  <drawing r:id="rId1"/>
</worksheet>
</file>

<file path=xl/worksheets/sheet10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FE91721-F58D-4589-AB76-474DE70F1B5D}">
  <dimension ref="C13:G27"/>
  <sheetViews>
    <sheetView showGridLines="0" zoomScale="80" zoomScaleNormal="80" workbookViewId="0">
      <selection activeCell="M18" sqref="M18"/>
    </sheetView>
  </sheetViews>
  <sheetFormatPr defaultRowHeight="14.5" x14ac:dyDescent="0.35"/>
  <cols>
    <col min="3" max="3" width="73.26953125" customWidth="1"/>
    <col min="4" max="4" width="13.1796875" customWidth="1"/>
    <col min="5" max="5" width="12" customWidth="1"/>
    <col min="6" max="6" width="12.54296875" customWidth="1"/>
    <col min="7" max="7" width="14.7265625" customWidth="1"/>
  </cols>
  <sheetData>
    <row r="13" spans="4:7" ht="76.5" customHeight="1" x14ac:dyDescent="0.35"/>
    <row r="14" spans="4:7" ht="15" thickBot="1" x14ac:dyDescent="0.4">
      <c r="D14" s="297" t="s">
        <v>3</v>
      </c>
      <c r="E14" s="297"/>
      <c r="F14" s="297" t="s">
        <v>4</v>
      </c>
      <c r="G14" s="297"/>
    </row>
    <row r="15" spans="4:7" x14ac:dyDescent="0.35">
      <c r="D15" s="90" t="s">
        <v>879</v>
      </c>
      <c r="E15" s="90" t="s">
        <v>880</v>
      </c>
      <c r="F15" s="90" t="s">
        <v>879</v>
      </c>
      <c r="G15" s="90" t="s">
        <v>880</v>
      </c>
    </row>
    <row r="16" spans="4:7" ht="15" thickBot="1" x14ac:dyDescent="0.4">
      <c r="D16" s="11" t="s">
        <v>1</v>
      </c>
      <c r="E16" s="11" t="s">
        <v>1</v>
      </c>
      <c r="F16" s="11" t="s">
        <v>1</v>
      </c>
      <c r="G16" s="11" t="s">
        <v>1</v>
      </c>
    </row>
    <row r="17" spans="3:7" ht="15" thickTop="1" x14ac:dyDescent="0.35">
      <c r="C17" s="89">
        <v>2023</v>
      </c>
      <c r="D17" s="184"/>
      <c r="E17" s="184"/>
      <c r="F17" s="184"/>
      <c r="G17" s="184"/>
    </row>
    <row r="18" spans="3:7" x14ac:dyDescent="0.35">
      <c r="C18" s="30" t="s">
        <v>897</v>
      </c>
      <c r="D18" s="191" t="s">
        <v>1002</v>
      </c>
      <c r="E18" s="128">
        <v>16725</v>
      </c>
      <c r="F18" s="191" t="s">
        <v>1002</v>
      </c>
      <c r="G18" s="128">
        <v>15508</v>
      </c>
    </row>
    <row r="19" spans="3:7" x14ac:dyDescent="0.35">
      <c r="C19" s="30" t="s">
        <v>898</v>
      </c>
      <c r="D19" s="191" t="s">
        <v>1002</v>
      </c>
      <c r="E19" s="128">
        <v>-15212</v>
      </c>
      <c r="F19" s="191" t="s">
        <v>1002</v>
      </c>
      <c r="G19" s="128">
        <v>-14062</v>
      </c>
    </row>
    <row r="20" spans="3:7" x14ac:dyDescent="0.35">
      <c r="C20" s="30" t="s">
        <v>899</v>
      </c>
      <c r="D20" s="128">
        <v>10725</v>
      </c>
      <c r="E20" s="191" t="s">
        <v>1002</v>
      </c>
      <c r="F20" s="128">
        <v>5230</v>
      </c>
      <c r="G20" s="191" t="s">
        <v>1002</v>
      </c>
    </row>
    <row r="21" spans="3:7" x14ac:dyDescent="0.35">
      <c r="C21" s="91" t="s">
        <v>896</v>
      </c>
      <c r="D21" s="132">
        <v>-10725</v>
      </c>
      <c r="E21" s="247" t="s">
        <v>1002</v>
      </c>
      <c r="F21" s="132">
        <v>-5230</v>
      </c>
      <c r="G21" s="247" t="s">
        <v>1002</v>
      </c>
    </row>
    <row r="22" spans="3:7" x14ac:dyDescent="0.35">
      <c r="C22" s="31">
        <v>2022</v>
      </c>
      <c r="D22" s="127"/>
      <c r="E22" s="127"/>
      <c r="F22" s="127"/>
      <c r="G22" s="127"/>
    </row>
    <row r="23" spans="3:7" x14ac:dyDescent="0.35">
      <c r="C23" s="30" t="s">
        <v>897</v>
      </c>
      <c r="D23" s="127" t="s">
        <v>1002</v>
      </c>
      <c r="E23" s="127">
        <v>-8190</v>
      </c>
      <c r="F23" s="127" t="s">
        <v>1002</v>
      </c>
      <c r="G23" s="127">
        <v>-7221</v>
      </c>
    </row>
    <row r="24" spans="3:7" x14ac:dyDescent="0.35">
      <c r="C24" s="30" t="s">
        <v>900</v>
      </c>
      <c r="D24" s="127" t="s">
        <v>1002</v>
      </c>
      <c r="E24" s="127">
        <v>8807</v>
      </c>
      <c r="F24" s="127" t="s">
        <v>1002</v>
      </c>
      <c r="G24" s="127">
        <v>7779</v>
      </c>
    </row>
    <row r="25" spans="3:7" x14ac:dyDescent="0.35">
      <c r="C25" s="30" t="s">
        <v>899</v>
      </c>
      <c r="D25" s="127">
        <v>11360</v>
      </c>
      <c r="E25" s="127" t="s">
        <v>1002</v>
      </c>
      <c r="F25" s="127">
        <v>6978</v>
      </c>
      <c r="G25" s="127" t="s">
        <v>1002</v>
      </c>
    </row>
    <row r="26" spans="3:7" ht="15" thickBot="1" x14ac:dyDescent="0.4">
      <c r="C26" s="30" t="s">
        <v>896</v>
      </c>
      <c r="D26" s="127">
        <v>-11360</v>
      </c>
      <c r="E26" s="127" t="s">
        <v>1002</v>
      </c>
      <c r="F26" s="127">
        <v>-6978</v>
      </c>
      <c r="G26" s="127" t="s">
        <v>1002</v>
      </c>
    </row>
    <row r="27" spans="3:7" ht="15" thickTop="1" x14ac:dyDescent="0.35">
      <c r="C27" s="89"/>
      <c r="D27" s="89"/>
      <c r="E27" s="89"/>
      <c r="F27" s="89"/>
      <c r="G27" s="89"/>
    </row>
  </sheetData>
  <mergeCells count="2">
    <mergeCell ref="D14:E14"/>
    <mergeCell ref="F14:G14"/>
  </mergeCells>
  <pageMargins left="0.7" right="0.7" top="0.75" bottom="0.75" header="0.3" footer="0.3"/>
  <drawing r:id="rId1"/>
</worksheet>
</file>

<file path=xl/worksheets/sheet10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E68A44E-F03B-4395-90B5-7291CA7ACE10}">
  <dimension ref="A1"/>
  <sheetViews>
    <sheetView showGridLines="0" topLeftCell="A8" zoomScale="70" zoomScaleNormal="70" workbookViewId="0">
      <selection activeCell="Y39" sqref="Y39"/>
    </sheetView>
  </sheetViews>
  <sheetFormatPr defaultRowHeight="14.5" x14ac:dyDescent="0.35"/>
  <sheetData/>
  <pageMargins left="0.7" right="0.7" top="0.75" bottom="0.75" header="0.3" footer="0.3"/>
  <drawing r:id="rId1"/>
</worksheet>
</file>

<file path=xl/worksheets/sheet10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CC4B6B2-22E3-4C88-8828-7D28C9F8EC46}">
  <dimension ref="B19:L43"/>
  <sheetViews>
    <sheetView showGridLines="0" zoomScale="80" zoomScaleNormal="80" workbookViewId="0">
      <selection activeCell="S24" sqref="S24"/>
    </sheetView>
  </sheetViews>
  <sheetFormatPr defaultRowHeight="14.5" x14ac:dyDescent="0.35"/>
  <cols>
    <col min="2" max="2" width="37" customWidth="1"/>
    <col min="3" max="3" width="13" customWidth="1"/>
    <col min="4" max="4" width="14.26953125" customWidth="1"/>
    <col min="5" max="5" width="13.26953125" customWidth="1"/>
    <col min="6" max="6" width="15.1796875" customWidth="1"/>
    <col min="7" max="7" width="13.81640625" customWidth="1"/>
    <col min="8" max="8" width="13.26953125" customWidth="1"/>
    <col min="9" max="9" width="14.81640625" customWidth="1"/>
    <col min="10" max="10" width="14.26953125" customWidth="1"/>
    <col min="11" max="11" width="13.7265625" customWidth="1"/>
    <col min="12" max="12" width="13.81640625" customWidth="1"/>
  </cols>
  <sheetData>
    <row r="19" spans="2:12" ht="15" thickBot="1" x14ac:dyDescent="0.4">
      <c r="B19" s="1"/>
      <c r="C19" s="297" t="s">
        <v>3</v>
      </c>
      <c r="D19" s="297"/>
      <c r="E19" s="297"/>
      <c r="F19" s="297"/>
      <c r="G19" s="297"/>
      <c r="H19" s="297" t="s">
        <v>4</v>
      </c>
      <c r="I19" s="297"/>
      <c r="J19" s="297"/>
      <c r="K19" s="297"/>
      <c r="L19" s="297"/>
    </row>
    <row r="20" spans="2:12" x14ac:dyDescent="0.35">
      <c r="B20" s="1"/>
      <c r="C20" s="11"/>
      <c r="D20" s="11"/>
      <c r="E20" s="11"/>
      <c r="F20" s="11"/>
      <c r="G20" s="11" t="s">
        <v>909</v>
      </c>
      <c r="H20" s="11"/>
      <c r="I20" s="11"/>
      <c r="J20" s="11"/>
      <c r="K20" s="11"/>
      <c r="L20" s="11" t="s">
        <v>909</v>
      </c>
    </row>
    <row r="21" spans="2:12" x14ac:dyDescent="0.35">
      <c r="B21" s="1"/>
      <c r="C21" s="11" t="s">
        <v>901</v>
      </c>
      <c r="D21" s="11" t="s">
        <v>903</v>
      </c>
      <c r="E21" s="11" t="s">
        <v>905</v>
      </c>
      <c r="F21" s="11" t="s">
        <v>907</v>
      </c>
      <c r="G21" s="11" t="s">
        <v>910</v>
      </c>
      <c r="H21" s="11" t="s">
        <v>901</v>
      </c>
      <c r="I21" s="11" t="s">
        <v>903</v>
      </c>
      <c r="J21" s="11" t="s">
        <v>905</v>
      </c>
      <c r="K21" s="11" t="s">
        <v>907</v>
      </c>
      <c r="L21" s="11" t="s">
        <v>910</v>
      </c>
    </row>
    <row r="22" spans="2:12" x14ac:dyDescent="0.35">
      <c r="B22" s="1"/>
      <c r="C22" s="11" t="s">
        <v>902</v>
      </c>
      <c r="D22" s="11" t="s">
        <v>904</v>
      </c>
      <c r="E22" s="11" t="s">
        <v>906</v>
      </c>
      <c r="F22" s="11" t="s">
        <v>908</v>
      </c>
      <c r="G22" s="11" t="s">
        <v>911</v>
      </c>
      <c r="H22" s="11" t="s">
        <v>902</v>
      </c>
      <c r="I22" s="11" t="s">
        <v>904</v>
      </c>
      <c r="J22" s="11" t="s">
        <v>906</v>
      </c>
      <c r="K22" s="11" t="s">
        <v>908</v>
      </c>
      <c r="L22" s="11" t="s">
        <v>911</v>
      </c>
    </row>
    <row r="23" spans="2:12" ht="15" thickBot="1" x14ac:dyDescent="0.4">
      <c r="B23" s="6"/>
      <c r="C23" s="12" t="s">
        <v>1</v>
      </c>
      <c r="D23" s="12" t="s">
        <v>1</v>
      </c>
      <c r="E23" s="12" t="s">
        <v>1</v>
      </c>
      <c r="F23" s="12" t="s">
        <v>1</v>
      </c>
      <c r="G23" s="12" t="s">
        <v>1</v>
      </c>
      <c r="H23" s="12" t="s">
        <v>1</v>
      </c>
      <c r="I23" s="12" t="s">
        <v>1</v>
      </c>
      <c r="J23" s="12" t="s">
        <v>1</v>
      </c>
      <c r="K23" s="12" t="s">
        <v>1</v>
      </c>
      <c r="L23" s="12" t="s">
        <v>1</v>
      </c>
    </row>
    <row r="24" spans="2:12" ht="15.75" customHeight="1" thickTop="1" x14ac:dyDescent="0.35">
      <c r="B24" s="31">
        <v>2023</v>
      </c>
      <c r="C24" s="128"/>
      <c r="D24" s="128"/>
      <c r="E24" s="128"/>
      <c r="F24" s="128"/>
      <c r="G24" s="128"/>
      <c r="H24" s="128"/>
      <c r="I24" s="128"/>
      <c r="J24" s="128"/>
      <c r="K24" s="128"/>
      <c r="L24" s="128"/>
    </row>
    <row r="25" spans="2:12" ht="30" customHeight="1" x14ac:dyDescent="0.35">
      <c r="B25" s="279" t="s">
        <v>870</v>
      </c>
      <c r="C25" s="144">
        <f>SUM(C26:C34)</f>
        <v>38884984</v>
      </c>
      <c r="D25" s="144">
        <f>SUM(D26:D34)</f>
        <v>18655198</v>
      </c>
      <c r="E25" s="144">
        <f>SUM(E26:E34)</f>
        <v>31340</v>
      </c>
      <c r="F25" s="144">
        <f>SUM(F26:F34)</f>
        <v>256652</v>
      </c>
      <c r="G25" s="144">
        <f>SUM(G26:G34)</f>
        <v>575971</v>
      </c>
      <c r="H25" s="144">
        <f>SUM(H26:H34)-1</f>
        <v>3021367</v>
      </c>
      <c r="I25" s="144">
        <f>SUM(I26:I34)</f>
        <v>532198</v>
      </c>
      <c r="J25" s="144">
        <f>SUM(J26:J34)</f>
        <v>19363</v>
      </c>
      <c r="K25" s="144">
        <f>SUM(K26:K34)</f>
        <v>236657</v>
      </c>
      <c r="L25" s="144">
        <f>SUM(L26:L34)</f>
        <v>113355</v>
      </c>
    </row>
    <row r="26" spans="2:12" ht="15.75" customHeight="1" x14ac:dyDescent="0.35">
      <c r="B26" t="s">
        <v>914</v>
      </c>
      <c r="C26" s="288" t="s">
        <v>1002</v>
      </c>
      <c r="D26" s="275" t="s">
        <v>1002</v>
      </c>
      <c r="E26" s="258">
        <v>31340</v>
      </c>
      <c r="F26" s="258">
        <v>256652</v>
      </c>
      <c r="G26" s="258">
        <v>575971</v>
      </c>
      <c r="H26" s="275" t="s">
        <v>1002</v>
      </c>
      <c r="I26" s="275" t="s">
        <v>1002</v>
      </c>
      <c r="J26" s="258">
        <v>19363</v>
      </c>
      <c r="K26" s="258">
        <v>236657</v>
      </c>
      <c r="L26" s="259">
        <v>113355</v>
      </c>
    </row>
    <row r="27" spans="2:12" ht="15.75" customHeight="1" x14ac:dyDescent="0.35">
      <c r="B27" t="s">
        <v>912</v>
      </c>
      <c r="C27" s="285"/>
      <c r="D27" s="144"/>
      <c r="E27" s="144"/>
      <c r="F27" s="144"/>
      <c r="G27" s="144"/>
      <c r="H27" s="144"/>
      <c r="I27" s="144"/>
      <c r="J27" s="144"/>
      <c r="K27" s="144"/>
      <c r="L27" s="286"/>
    </row>
    <row r="28" spans="2:12" ht="15.75" customHeight="1" x14ac:dyDescent="0.35">
      <c r="B28" t="s">
        <v>915</v>
      </c>
      <c r="C28" s="285">
        <v>349068</v>
      </c>
      <c r="D28" s="191" t="s">
        <v>1002</v>
      </c>
      <c r="E28" s="191" t="s">
        <v>1002</v>
      </c>
      <c r="F28" s="191" t="s">
        <v>1002</v>
      </c>
      <c r="G28" s="191" t="s">
        <v>1002</v>
      </c>
      <c r="H28" s="144">
        <v>295707</v>
      </c>
      <c r="I28" s="191" t="s">
        <v>1002</v>
      </c>
      <c r="J28" s="191" t="s">
        <v>1002</v>
      </c>
      <c r="K28" s="191" t="s">
        <v>1002</v>
      </c>
      <c r="L28" s="278" t="s">
        <v>1002</v>
      </c>
    </row>
    <row r="29" spans="2:12" ht="15.75" customHeight="1" x14ac:dyDescent="0.35">
      <c r="B29" t="s">
        <v>916</v>
      </c>
      <c r="C29" s="285">
        <v>388020</v>
      </c>
      <c r="D29" s="191" t="s">
        <v>1002</v>
      </c>
      <c r="E29" s="191" t="s">
        <v>1002</v>
      </c>
      <c r="F29" s="191" t="s">
        <v>1002</v>
      </c>
      <c r="G29" s="191" t="s">
        <v>1002</v>
      </c>
      <c r="H29" s="144">
        <v>7887</v>
      </c>
      <c r="I29" s="191" t="s">
        <v>1002</v>
      </c>
      <c r="J29" s="191" t="s">
        <v>1002</v>
      </c>
      <c r="K29" s="191" t="s">
        <v>1002</v>
      </c>
      <c r="L29" s="278" t="s">
        <v>1002</v>
      </c>
    </row>
    <row r="30" spans="2:12" ht="15.75" customHeight="1" x14ac:dyDescent="0.35">
      <c r="B30" t="s">
        <v>45</v>
      </c>
      <c r="C30" s="287" t="s">
        <v>1002</v>
      </c>
      <c r="D30" s="191" t="s">
        <v>1002</v>
      </c>
      <c r="E30" s="191" t="s">
        <v>1002</v>
      </c>
      <c r="F30" s="191" t="s">
        <v>1002</v>
      </c>
      <c r="G30" s="191" t="s">
        <v>1002</v>
      </c>
      <c r="H30" s="144">
        <v>254065</v>
      </c>
      <c r="I30" s="191" t="s">
        <v>1002</v>
      </c>
      <c r="J30" s="191" t="s">
        <v>1002</v>
      </c>
      <c r="K30" s="191" t="s">
        <v>1002</v>
      </c>
      <c r="L30" s="278" t="s">
        <v>1002</v>
      </c>
    </row>
    <row r="31" spans="2:12" ht="15.75" customHeight="1" x14ac:dyDescent="0.35">
      <c r="B31" t="s">
        <v>895</v>
      </c>
      <c r="C31" s="285">
        <v>36079331</v>
      </c>
      <c r="D31" s="144">
        <v>17920000</v>
      </c>
      <c r="E31" s="191" t="s">
        <v>1002</v>
      </c>
      <c r="F31" s="191" t="s">
        <v>1002</v>
      </c>
      <c r="G31" s="191" t="s">
        <v>1002</v>
      </c>
      <c r="H31" s="144">
        <v>1485651</v>
      </c>
      <c r="I31" s="191" t="s">
        <v>1002</v>
      </c>
      <c r="J31" s="191" t="s">
        <v>1002</v>
      </c>
      <c r="K31" s="191" t="s">
        <v>1002</v>
      </c>
      <c r="L31" s="278" t="s">
        <v>1002</v>
      </c>
    </row>
    <row r="32" spans="2:12" ht="15.75" customHeight="1" x14ac:dyDescent="0.35">
      <c r="B32" t="s">
        <v>913</v>
      </c>
      <c r="C32" s="285"/>
      <c r="D32" s="144"/>
      <c r="E32" s="144"/>
      <c r="F32" s="144"/>
      <c r="G32" s="144"/>
      <c r="H32" s="144"/>
      <c r="I32" s="144"/>
      <c r="J32" s="144"/>
      <c r="K32" s="144"/>
      <c r="L32" s="286"/>
    </row>
    <row r="33" spans="2:12" ht="15.75" customHeight="1" x14ac:dyDescent="0.35">
      <c r="B33" t="s">
        <v>917</v>
      </c>
      <c r="C33" s="285">
        <v>297000</v>
      </c>
      <c r="D33" s="144">
        <v>203000</v>
      </c>
      <c r="E33" s="191" t="s">
        <v>1002</v>
      </c>
      <c r="F33" s="191" t="s">
        <v>1002</v>
      </c>
      <c r="G33" s="191" t="s">
        <v>1002</v>
      </c>
      <c r="H33" s="191" t="s">
        <v>1002</v>
      </c>
      <c r="I33" s="191" t="s">
        <v>1002</v>
      </c>
      <c r="J33" s="191" t="s">
        <v>1002</v>
      </c>
      <c r="K33" s="191" t="s">
        <v>1002</v>
      </c>
      <c r="L33" s="278" t="s">
        <v>1002</v>
      </c>
    </row>
    <row r="34" spans="2:12" ht="15.75" customHeight="1" x14ac:dyDescent="0.35">
      <c r="B34" t="s">
        <v>50</v>
      </c>
      <c r="C34" s="260">
        <v>1771565</v>
      </c>
      <c r="D34" s="145">
        <v>532198</v>
      </c>
      <c r="E34" s="247" t="s">
        <v>1002</v>
      </c>
      <c r="F34" s="247" t="s">
        <v>1002</v>
      </c>
      <c r="G34" s="247" t="s">
        <v>1002</v>
      </c>
      <c r="H34" s="145">
        <v>978058</v>
      </c>
      <c r="I34" s="145">
        <v>532198</v>
      </c>
      <c r="J34" s="247" t="s">
        <v>1002</v>
      </c>
      <c r="K34" s="247" t="s">
        <v>1002</v>
      </c>
      <c r="L34" s="276" t="s">
        <v>1002</v>
      </c>
    </row>
    <row r="35" spans="2:12" ht="29.25" customHeight="1" x14ac:dyDescent="0.35">
      <c r="B35" s="279" t="s">
        <v>918</v>
      </c>
      <c r="C35" s="144">
        <f>SUM(C36:C41)+1</f>
        <v>-36974865</v>
      </c>
      <c r="D35" s="144">
        <f>SUM(D36:D41)</f>
        <v>-18139448</v>
      </c>
      <c r="E35" s="144">
        <f>SUM(E36:E41)</f>
        <v>-58139</v>
      </c>
      <c r="F35" s="191" t="s">
        <v>1002</v>
      </c>
      <c r="G35" s="191" t="s">
        <v>1002</v>
      </c>
      <c r="H35" s="144">
        <f>SUM(H36:H41)</f>
        <v>-1715277</v>
      </c>
      <c r="I35" s="144">
        <f>SUM(I36:I41)</f>
        <v>-57048</v>
      </c>
      <c r="J35" s="144">
        <f>SUM(J36:J41)</f>
        <v>-58139</v>
      </c>
      <c r="K35" s="191" t="s">
        <v>1002</v>
      </c>
      <c r="L35" s="191" t="s">
        <v>1002</v>
      </c>
    </row>
    <row r="36" spans="2:12" ht="15.75" customHeight="1" x14ac:dyDescent="0.35">
      <c r="B36" t="s">
        <v>878</v>
      </c>
      <c r="C36" s="257">
        <v>-246874</v>
      </c>
      <c r="D36" s="275" t="s">
        <v>1002</v>
      </c>
      <c r="E36" s="275" t="s">
        <v>1002</v>
      </c>
      <c r="F36" s="275" t="s">
        <v>1002</v>
      </c>
      <c r="G36" s="275" t="s">
        <v>1002</v>
      </c>
      <c r="H36" s="258">
        <v>-205212</v>
      </c>
      <c r="I36" s="275" t="s">
        <v>1002</v>
      </c>
      <c r="J36" s="275" t="s">
        <v>1002</v>
      </c>
      <c r="K36" s="275" t="s">
        <v>1002</v>
      </c>
      <c r="L36" s="274" t="s">
        <v>1002</v>
      </c>
    </row>
    <row r="37" spans="2:12" ht="15.75" customHeight="1" x14ac:dyDescent="0.35">
      <c r="B37" t="s">
        <v>919</v>
      </c>
      <c r="C37" s="285">
        <v>-19016</v>
      </c>
      <c r="D37" s="144">
        <v>-57048</v>
      </c>
      <c r="E37" s="144">
        <v>-58139</v>
      </c>
      <c r="F37" s="191" t="s">
        <v>1002</v>
      </c>
      <c r="G37" s="191" t="s">
        <v>1002</v>
      </c>
      <c r="H37" s="144">
        <v>-19016</v>
      </c>
      <c r="I37" s="144">
        <v>-57048</v>
      </c>
      <c r="J37" s="144">
        <v>-58139</v>
      </c>
      <c r="K37" s="191" t="s">
        <v>1002</v>
      </c>
      <c r="L37" s="278" t="s">
        <v>1002</v>
      </c>
    </row>
    <row r="38" spans="2:12" ht="15.75" customHeight="1" x14ac:dyDescent="0.35">
      <c r="B38" t="s">
        <v>920</v>
      </c>
      <c r="C38" s="285">
        <v>-392045</v>
      </c>
      <c r="D38" s="191" t="s">
        <v>1002</v>
      </c>
      <c r="E38" s="191" t="s">
        <v>1002</v>
      </c>
      <c r="F38" s="191" t="s">
        <v>1002</v>
      </c>
      <c r="G38" s="191" t="s">
        <v>1002</v>
      </c>
      <c r="H38" s="144">
        <v>-5398</v>
      </c>
      <c r="I38" s="191" t="s">
        <v>1002</v>
      </c>
      <c r="J38" s="191" t="s">
        <v>1002</v>
      </c>
      <c r="K38" s="191" t="s">
        <v>1002</v>
      </c>
      <c r="L38" s="278" t="s">
        <v>1002</v>
      </c>
    </row>
    <row r="39" spans="2:12" ht="15.75" customHeight="1" x14ac:dyDescent="0.35">
      <c r="B39" t="s">
        <v>913</v>
      </c>
      <c r="C39" s="285"/>
      <c r="D39" s="144"/>
      <c r="E39" s="144"/>
      <c r="F39" s="144"/>
      <c r="G39" s="144"/>
      <c r="H39" s="144"/>
      <c r="I39" s="144"/>
      <c r="J39" s="144"/>
      <c r="K39" s="144"/>
      <c r="L39" s="286"/>
    </row>
    <row r="40" spans="2:12" ht="15.75" customHeight="1" x14ac:dyDescent="0.35">
      <c r="B40" t="s">
        <v>917</v>
      </c>
      <c r="C40" s="285">
        <v>-237600</v>
      </c>
      <c r="D40" s="144">
        <v>-162400</v>
      </c>
      <c r="E40" s="191" t="s">
        <v>1002</v>
      </c>
      <c r="F40" s="191" t="s">
        <v>1002</v>
      </c>
      <c r="G40" s="191" t="s">
        <v>1002</v>
      </c>
      <c r="H40" s="191" t="s">
        <v>1002</v>
      </c>
      <c r="I40" s="191" t="s">
        <v>1002</v>
      </c>
      <c r="J40" s="191" t="s">
        <v>1002</v>
      </c>
      <c r="K40" s="191" t="s">
        <v>1002</v>
      </c>
      <c r="L40" s="278" t="s">
        <v>1002</v>
      </c>
    </row>
    <row r="41" spans="2:12" ht="15.75" customHeight="1" x14ac:dyDescent="0.35">
      <c r="B41" s="7" t="s">
        <v>895</v>
      </c>
      <c r="C41" s="260">
        <v>-36079331</v>
      </c>
      <c r="D41" s="145">
        <v>-17920000</v>
      </c>
      <c r="E41" s="247" t="s">
        <v>1002</v>
      </c>
      <c r="F41" s="247" t="s">
        <v>1002</v>
      </c>
      <c r="G41" s="247" t="s">
        <v>1002</v>
      </c>
      <c r="H41" s="145">
        <v>-1485651</v>
      </c>
      <c r="I41" s="247" t="s">
        <v>1002</v>
      </c>
      <c r="J41" s="247" t="s">
        <v>1002</v>
      </c>
      <c r="K41" s="247" t="s">
        <v>1002</v>
      </c>
      <c r="L41" s="276" t="s">
        <v>1002</v>
      </c>
    </row>
    <row r="42" spans="2:12" ht="29.25" customHeight="1" thickBot="1" x14ac:dyDescent="0.4">
      <c r="B42" s="284" t="s">
        <v>881</v>
      </c>
      <c r="C42" s="147">
        <f>C25+C35-1</f>
        <v>1910118</v>
      </c>
      <c r="D42" s="147">
        <f>D25+D35+1</f>
        <v>515751</v>
      </c>
      <c r="E42" s="147">
        <f>E25+E35</f>
        <v>-26799</v>
      </c>
      <c r="F42" s="147">
        <f>F25</f>
        <v>256652</v>
      </c>
      <c r="G42" s="147">
        <f>G25</f>
        <v>575971</v>
      </c>
      <c r="H42" s="147">
        <f>H25+H35</f>
        <v>1306090</v>
      </c>
      <c r="I42" s="147">
        <f>I25+I35+1</f>
        <v>475151</v>
      </c>
      <c r="J42" s="147">
        <f>J25+J35+1</f>
        <v>-38775</v>
      </c>
      <c r="K42" s="147">
        <f>K25</f>
        <v>236657</v>
      </c>
      <c r="L42" s="147">
        <f>L25</f>
        <v>113355</v>
      </c>
    </row>
    <row r="43" spans="2:12" ht="15" thickTop="1" x14ac:dyDescent="0.35"/>
  </sheetData>
  <mergeCells count="2">
    <mergeCell ref="C19:G19"/>
    <mergeCell ref="H19:L19"/>
  </mergeCells>
  <pageMargins left="0.7" right="0.7" top="0.75" bottom="0.75" header="0.3" footer="0.3"/>
  <drawing r:id="rId1"/>
</worksheet>
</file>

<file path=xl/worksheets/sheet10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F83D6CB-7486-4C9B-B904-333642507E5F}">
  <dimension ref="B10:K34"/>
  <sheetViews>
    <sheetView showGridLines="0" zoomScale="80" zoomScaleNormal="80" workbookViewId="0">
      <selection activeCell="H28" sqref="H28"/>
    </sheetView>
  </sheetViews>
  <sheetFormatPr defaultRowHeight="14.5" x14ac:dyDescent="0.35"/>
  <cols>
    <col min="2" max="2" width="51.26953125" customWidth="1"/>
    <col min="3" max="3" width="13" customWidth="1"/>
    <col min="4" max="4" width="14.26953125" customWidth="1"/>
    <col min="5" max="5" width="13.26953125" customWidth="1"/>
    <col min="6" max="6" width="15.1796875" customWidth="1"/>
    <col min="7" max="7" width="13.81640625" customWidth="1"/>
    <col min="8" max="8" width="13.26953125" customWidth="1"/>
    <col min="9" max="9" width="14.81640625" customWidth="1"/>
    <col min="10" max="10" width="14.26953125" customWidth="1"/>
    <col min="11" max="11" width="13.7265625" customWidth="1"/>
  </cols>
  <sheetData>
    <row r="10" spans="2:11" ht="32.25" customHeight="1" x14ac:dyDescent="0.35"/>
    <row r="11" spans="2:11" ht="15.75" customHeight="1" thickBot="1" x14ac:dyDescent="0.4">
      <c r="B11" s="1"/>
      <c r="C11" s="297" t="s">
        <v>3</v>
      </c>
      <c r="D11" s="297"/>
      <c r="E11" s="297"/>
      <c r="F11" s="297"/>
      <c r="G11" s="297"/>
      <c r="H11" s="297" t="s">
        <v>4</v>
      </c>
      <c r="I11" s="297"/>
      <c r="J11" s="297"/>
      <c r="K11" s="297"/>
    </row>
    <row r="12" spans="2:11" ht="15.75" customHeight="1" x14ac:dyDescent="0.35">
      <c r="B12" s="1"/>
      <c r="C12" s="54"/>
      <c r="D12" s="54"/>
      <c r="E12" s="54"/>
      <c r="F12" s="54"/>
      <c r="G12" s="54" t="s">
        <v>909</v>
      </c>
      <c r="H12" s="54"/>
      <c r="I12" s="54"/>
      <c r="J12" s="54"/>
      <c r="K12" s="54"/>
    </row>
    <row r="13" spans="2:11" ht="15.75" customHeight="1" x14ac:dyDescent="0.35">
      <c r="B13" s="1"/>
      <c r="C13" s="2" t="s">
        <v>901</v>
      </c>
      <c r="D13" s="2" t="s">
        <v>903</v>
      </c>
      <c r="E13" s="2" t="s">
        <v>905</v>
      </c>
      <c r="F13" s="2" t="s">
        <v>907</v>
      </c>
      <c r="G13" s="2" t="s">
        <v>910</v>
      </c>
      <c r="H13" s="2" t="s">
        <v>901</v>
      </c>
      <c r="I13" s="2" t="s">
        <v>903</v>
      </c>
      <c r="J13" s="2" t="s">
        <v>905</v>
      </c>
      <c r="K13" s="2" t="s">
        <v>907</v>
      </c>
    </row>
    <row r="14" spans="2:11" ht="15.75" customHeight="1" x14ac:dyDescent="0.35">
      <c r="B14" s="1"/>
      <c r="C14" s="2" t="s">
        <v>902</v>
      </c>
      <c r="D14" s="2" t="s">
        <v>904</v>
      </c>
      <c r="E14" s="2" t="s">
        <v>906</v>
      </c>
      <c r="F14" s="2" t="s">
        <v>908</v>
      </c>
      <c r="G14" s="2" t="s">
        <v>911</v>
      </c>
      <c r="H14" s="2" t="s">
        <v>902</v>
      </c>
      <c r="I14" s="2" t="s">
        <v>904</v>
      </c>
      <c r="J14" s="2" t="s">
        <v>906</v>
      </c>
      <c r="K14" s="2" t="s">
        <v>908</v>
      </c>
    </row>
    <row r="15" spans="2:11" ht="15.75" customHeight="1" thickBot="1" x14ac:dyDescent="0.4">
      <c r="B15" s="6"/>
      <c r="C15" s="5" t="s">
        <v>1</v>
      </c>
      <c r="D15" s="5" t="s">
        <v>1</v>
      </c>
      <c r="E15" s="5" t="s">
        <v>1</v>
      </c>
      <c r="F15" s="5" t="s">
        <v>1</v>
      </c>
      <c r="G15" s="5" t="s">
        <v>1</v>
      </c>
      <c r="H15" s="5" t="s">
        <v>1</v>
      </c>
      <c r="I15" s="5" t="s">
        <v>1</v>
      </c>
      <c r="J15" s="5" t="s">
        <v>1</v>
      </c>
      <c r="K15" s="5" t="s">
        <v>1</v>
      </c>
    </row>
    <row r="16" spans="2:11" ht="15.75" customHeight="1" thickTop="1" x14ac:dyDescent="0.35">
      <c r="B16" s="31">
        <v>2022</v>
      </c>
      <c r="C16" s="54"/>
      <c r="D16" s="54"/>
      <c r="E16" s="54"/>
      <c r="F16" s="54"/>
      <c r="G16" s="54"/>
      <c r="H16" s="54"/>
      <c r="I16" s="54"/>
      <c r="J16" s="54"/>
      <c r="K16" s="54"/>
    </row>
    <row r="17" spans="2:11" ht="15.75" customHeight="1" x14ac:dyDescent="0.35">
      <c r="B17" s="1" t="s">
        <v>870</v>
      </c>
      <c r="C17" s="127">
        <v>35133084</v>
      </c>
      <c r="D17" s="127">
        <v>24050655</v>
      </c>
      <c r="E17" s="127">
        <v>88419</v>
      </c>
      <c r="F17" s="127">
        <v>130405</v>
      </c>
      <c r="G17" s="127">
        <v>481006</v>
      </c>
      <c r="H17" s="127">
        <v>1881941</v>
      </c>
      <c r="I17" s="127">
        <v>597700</v>
      </c>
      <c r="J17" s="127">
        <v>176544</v>
      </c>
      <c r="K17" s="127">
        <v>115983</v>
      </c>
    </row>
    <row r="18" spans="2:11" ht="15.75" customHeight="1" x14ac:dyDescent="0.35">
      <c r="B18" t="s">
        <v>914</v>
      </c>
      <c r="C18" s="185" t="s">
        <v>1002</v>
      </c>
      <c r="D18" s="135" t="s">
        <v>1002</v>
      </c>
      <c r="E18" s="135">
        <v>38419</v>
      </c>
      <c r="F18" s="135">
        <v>130405</v>
      </c>
      <c r="G18" s="135"/>
      <c r="H18" s="135" t="s">
        <v>1002</v>
      </c>
      <c r="I18" s="135" t="s">
        <v>1002</v>
      </c>
      <c r="J18" s="135">
        <v>26544</v>
      </c>
      <c r="K18" s="135">
        <v>115983</v>
      </c>
    </row>
    <row r="19" spans="2:11" ht="15.75" customHeight="1" x14ac:dyDescent="0.35">
      <c r="B19" t="s">
        <v>912</v>
      </c>
      <c r="C19" s="181"/>
      <c r="D19" s="127"/>
      <c r="E19" s="127"/>
      <c r="F19" s="127"/>
      <c r="G19" s="127"/>
      <c r="H19" s="127"/>
      <c r="I19" s="127"/>
      <c r="J19" s="127"/>
      <c r="K19" s="127"/>
    </row>
    <row r="20" spans="2:11" ht="15.75" customHeight="1" x14ac:dyDescent="0.35">
      <c r="B20" t="s">
        <v>915</v>
      </c>
      <c r="C20" s="181">
        <v>345788</v>
      </c>
      <c r="D20" s="127" t="s">
        <v>1002</v>
      </c>
      <c r="E20" s="127" t="s">
        <v>1002</v>
      </c>
      <c r="F20" s="127" t="s">
        <v>1002</v>
      </c>
      <c r="G20" s="127" t="s">
        <v>1002</v>
      </c>
      <c r="H20" s="127">
        <v>298503</v>
      </c>
      <c r="I20" s="127" t="s">
        <v>1002</v>
      </c>
      <c r="J20" s="127" t="s">
        <v>1002</v>
      </c>
      <c r="K20" s="127" t="s">
        <v>1002</v>
      </c>
    </row>
    <row r="21" spans="2:11" ht="15.75" customHeight="1" x14ac:dyDescent="0.35">
      <c r="B21" t="s">
        <v>916</v>
      </c>
      <c r="C21" s="181">
        <v>351976</v>
      </c>
      <c r="D21" s="127" t="s">
        <v>1002</v>
      </c>
      <c r="E21" s="127" t="s">
        <v>1002</v>
      </c>
      <c r="F21" s="127" t="s">
        <v>1002</v>
      </c>
      <c r="G21" s="127" t="s">
        <v>1002</v>
      </c>
      <c r="H21" s="127">
        <v>7107</v>
      </c>
      <c r="I21" s="127" t="s">
        <v>1002</v>
      </c>
      <c r="J21" s="127" t="s">
        <v>1002</v>
      </c>
      <c r="K21" s="127" t="s">
        <v>1002</v>
      </c>
    </row>
    <row r="22" spans="2:11" ht="15.75" customHeight="1" x14ac:dyDescent="0.35">
      <c r="B22" t="s">
        <v>45</v>
      </c>
      <c r="C22" s="186" t="s">
        <v>1002</v>
      </c>
      <c r="D22" s="127" t="s">
        <v>1002</v>
      </c>
      <c r="E22" s="127" t="s">
        <v>1002</v>
      </c>
      <c r="F22" s="127" t="s">
        <v>1002</v>
      </c>
      <c r="G22" s="127" t="s">
        <v>1002</v>
      </c>
      <c r="H22" s="127">
        <v>70455</v>
      </c>
      <c r="I22" s="127">
        <v>25045</v>
      </c>
      <c r="J22" s="127" t="s">
        <v>1002</v>
      </c>
      <c r="K22" s="127" t="s">
        <v>1002</v>
      </c>
    </row>
    <row r="23" spans="2:11" ht="15.75" customHeight="1" x14ac:dyDescent="0.35">
      <c r="B23" t="s">
        <v>895</v>
      </c>
      <c r="C23" s="181">
        <v>32717813</v>
      </c>
      <c r="D23" s="127">
        <v>23095000</v>
      </c>
      <c r="E23" s="127" t="s">
        <v>1002</v>
      </c>
      <c r="F23" s="127" t="s">
        <v>1002</v>
      </c>
      <c r="G23" s="127" t="s">
        <v>1002</v>
      </c>
      <c r="H23" s="127">
        <v>528355</v>
      </c>
      <c r="I23" s="127" t="s">
        <v>1002</v>
      </c>
      <c r="J23" s="127" t="s">
        <v>1002</v>
      </c>
      <c r="K23" s="127" t="s">
        <v>1002</v>
      </c>
    </row>
    <row r="24" spans="2:11" ht="15.75" customHeight="1" x14ac:dyDescent="0.35">
      <c r="B24" t="s">
        <v>889</v>
      </c>
      <c r="C24" s="181">
        <v>319000</v>
      </c>
      <c r="D24" s="127">
        <v>181000</v>
      </c>
      <c r="E24" s="127" t="s">
        <v>1002</v>
      </c>
      <c r="F24" s="127" t="s">
        <v>1002</v>
      </c>
      <c r="G24" s="127" t="s">
        <v>1002</v>
      </c>
      <c r="H24" s="127" t="s">
        <v>1002</v>
      </c>
      <c r="I24" s="127" t="s">
        <v>1002</v>
      </c>
      <c r="J24" s="127">
        <v>100000</v>
      </c>
      <c r="K24" s="127" t="s">
        <v>1002</v>
      </c>
    </row>
    <row r="25" spans="2:11" ht="15.75" customHeight="1" x14ac:dyDescent="0.35">
      <c r="B25" t="s">
        <v>50</v>
      </c>
      <c r="C25" s="180">
        <v>1398506</v>
      </c>
      <c r="D25" s="131">
        <v>774655</v>
      </c>
      <c r="E25" s="131">
        <v>50000</v>
      </c>
      <c r="F25" s="131" t="s">
        <v>1002</v>
      </c>
      <c r="G25" s="131" t="s">
        <v>1002</v>
      </c>
      <c r="H25" s="131">
        <v>977523</v>
      </c>
      <c r="I25" s="131">
        <v>572655</v>
      </c>
      <c r="J25" s="131">
        <v>50000</v>
      </c>
      <c r="K25" s="131" t="s">
        <v>1002</v>
      </c>
    </row>
    <row r="26" spans="2:11" ht="15.75" customHeight="1" x14ac:dyDescent="0.35">
      <c r="B26" s="1" t="s">
        <v>918</v>
      </c>
      <c r="C26" s="127">
        <v>-33535912</v>
      </c>
      <c r="D26" s="127">
        <v>-23294957</v>
      </c>
      <c r="E26" s="127">
        <v>-140915</v>
      </c>
      <c r="F26" s="127" t="s">
        <v>1002</v>
      </c>
      <c r="G26" s="127" t="s">
        <v>1002</v>
      </c>
      <c r="H26" s="127">
        <v>-716026</v>
      </c>
      <c r="I26" s="127">
        <v>-54763</v>
      </c>
      <c r="J26" s="127">
        <v>-140915</v>
      </c>
      <c r="K26" s="127" t="s">
        <v>1002</v>
      </c>
    </row>
    <row r="27" spans="2:11" ht="15.75" customHeight="1" x14ac:dyDescent="0.35">
      <c r="B27" t="s">
        <v>878</v>
      </c>
      <c r="C27" s="179">
        <v>-191192</v>
      </c>
      <c r="D27" s="187" t="s">
        <v>1002</v>
      </c>
      <c r="E27" s="187" t="s">
        <v>1002</v>
      </c>
      <c r="F27" s="135" t="s">
        <v>1002</v>
      </c>
      <c r="G27" s="135" t="s">
        <v>1002</v>
      </c>
      <c r="H27" s="135">
        <v>-164243</v>
      </c>
      <c r="I27" s="135" t="s">
        <v>1002</v>
      </c>
      <c r="J27" s="135" t="s">
        <v>1002</v>
      </c>
      <c r="K27" s="135" t="s">
        <v>1002</v>
      </c>
    </row>
    <row r="28" spans="2:11" ht="15.75" customHeight="1" x14ac:dyDescent="0.35">
      <c r="B28" t="s">
        <v>919</v>
      </c>
      <c r="C28" s="181">
        <v>-18386</v>
      </c>
      <c r="D28" s="127">
        <v>-55157</v>
      </c>
      <c r="E28" s="127">
        <v>-140915</v>
      </c>
      <c r="F28" s="127" t="s">
        <v>1002</v>
      </c>
      <c r="G28" s="127" t="s">
        <v>1002</v>
      </c>
      <c r="H28" s="127">
        <v>-18254</v>
      </c>
      <c r="I28" s="127">
        <v>-54763</v>
      </c>
      <c r="J28" s="127">
        <v>-140915</v>
      </c>
      <c r="K28" s="127" t="s">
        <v>1002</v>
      </c>
    </row>
    <row r="29" spans="2:11" ht="15.75" customHeight="1" x14ac:dyDescent="0.35">
      <c r="B29" t="s">
        <v>920</v>
      </c>
      <c r="C29" s="181">
        <v>-353320</v>
      </c>
      <c r="D29" s="188" t="s">
        <v>1002</v>
      </c>
      <c r="E29" s="188" t="s">
        <v>1002</v>
      </c>
      <c r="F29" s="127" t="s">
        <v>1002</v>
      </c>
      <c r="G29" s="127" t="s">
        <v>1002</v>
      </c>
      <c r="H29" s="127">
        <v>-5173</v>
      </c>
      <c r="I29" s="127" t="s">
        <v>1002</v>
      </c>
      <c r="J29" s="127" t="s">
        <v>1002</v>
      </c>
      <c r="K29" s="127" t="s">
        <v>1002</v>
      </c>
    </row>
    <row r="30" spans="2:11" ht="15.75" customHeight="1" x14ac:dyDescent="0.35">
      <c r="B30" t="s">
        <v>889</v>
      </c>
      <c r="C30" s="181">
        <v>-255200</v>
      </c>
      <c r="D30" s="127">
        <v>-144800</v>
      </c>
      <c r="E30" s="188" t="s">
        <v>1002</v>
      </c>
      <c r="F30" s="127" t="s">
        <v>1002</v>
      </c>
      <c r="G30" s="127" t="s">
        <v>1002</v>
      </c>
      <c r="H30" s="127" t="s">
        <v>1002</v>
      </c>
      <c r="I30" s="127" t="s">
        <v>1002</v>
      </c>
      <c r="J30" s="127" t="s">
        <v>1002</v>
      </c>
      <c r="K30" s="127" t="s">
        <v>1002</v>
      </c>
    </row>
    <row r="31" spans="2:11" ht="15.75" customHeight="1" x14ac:dyDescent="0.35">
      <c r="B31" s="7" t="s">
        <v>895</v>
      </c>
      <c r="C31" s="180">
        <v>-32717813</v>
      </c>
      <c r="D31" s="131">
        <v>-23095000</v>
      </c>
      <c r="E31" s="131" t="s">
        <v>1002</v>
      </c>
      <c r="F31" s="131" t="s">
        <v>1002</v>
      </c>
      <c r="G31" s="131" t="s">
        <v>1002</v>
      </c>
      <c r="H31" s="131">
        <v>-528355</v>
      </c>
      <c r="I31" s="131" t="s">
        <v>1002</v>
      </c>
      <c r="J31" s="131" t="s">
        <v>1002</v>
      </c>
      <c r="K31" s="131" t="s">
        <v>1002</v>
      </c>
    </row>
    <row r="32" spans="2:11" ht="15.75" customHeight="1" thickBot="1" x14ac:dyDescent="0.4">
      <c r="B32" s="6" t="s">
        <v>881</v>
      </c>
      <c r="C32" s="133">
        <v>1597172</v>
      </c>
      <c r="D32" s="133">
        <v>755698</v>
      </c>
      <c r="E32" s="133">
        <v>-52496</v>
      </c>
      <c r="F32" s="133">
        <v>130405</v>
      </c>
      <c r="G32" s="133">
        <v>481006</v>
      </c>
      <c r="H32" s="133">
        <v>1165916</v>
      </c>
      <c r="I32" s="133">
        <v>542937</v>
      </c>
      <c r="J32" s="133">
        <v>35628</v>
      </c>
      <c r="K32" s="133">
        <v>115983</v>
      </c>
    </row>
    <row r="33" customFormat="1" ht="15.75" customHeight="1" thickTop="1" x14ac:dyDescent="0.35"/>
    <row r="34" customFormat="1" ht="15.75" customHeight="1" x14ac:dyDescent="0.35"/>
  </sheetData>
  <mergeCells count="2">
    <mergeCell ref="C11:G11"/>
    <mergeCell ref="H11:K11"/>
  </mergeCells>
  <pageMargins left="0.7" right="0.7" top="0.75" bottom="0.75" header="0.3" footer="0.3"/>
  <drawing r:id="rId1"/>
</worksheet>
</file>

<file path=xl/worksheets/sheet10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811CE28-CE3D-4B6D-8033-7927AF0E5A98}">
  <dimension ref="A1"/>
  <sheetViews>
    <sheetView showGridLines="0" zoomScale="70" zoomScaleNormal="70" workbookViewId="0">
      <selection activeCell="AB45" sqref="AB45"/>
    </sheetView>
  </sheetViews>
  <sheetFormatPr defaultRowHeight="14.5" x14ac:dyDescent="0.35"/>
  <sheetData/>
  <pageMargins left="0.7" right="0.7" top="0.75" bottom="0.75" header="0.3" footer="0.3"/>
  <drawing r:id="rId1"/>
</worksheet>
</file>

<file path=xl/worksheets/sheet10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A8E090C-0C2E-4BBF-92C8-E420A15FF5B4}">
  <dimension ref="A1"/>
  <sheetViews>
    <sheetView showGridLines="0" zoomScale="70" zoomScaleNormal="70" workbookViewId="0">
      <selection activeCell="Y47" sqref="Y47"/>
    </sheetView>
  </sheetViews>
  <sheetFormatPr defaultRowHeight="14.5" x14ac:dyDescent="0.35"/>
  <sheetData/>
  <pageMargins left="0.7" right="0.7" top="0.75" bottom="0.75" header="0.3" footer="0.3"/>
  <drawing r:id="rId1"/>
</worksheet>
</file>

<file path=xl/worksheets/sheet10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971A0CD-FA25-418D-8E03-5E67A8A52AE5}">
  <dimension ref="B14:F32"/>
  <sheetViews>
    <sheetView showGridLines="0" zoomScale="80" zoomScaleNormal="80" workbookViewId="0">
      <selection activeCell="H28" sqref="H28"/>
    </sheetView>
  </sheetViews>
  <sheetFormatPr defaultRowHeight="14.5" x14ac:dyDescent="0.35"/>
  <cols>
    <col min="2" max="2" width="73.26953125" customWidth="1"/>
    <col min="3" max="3" width="13.1796875" customWidth="1"/>
    <col min="4" max="4" width="12" customWidth="1"/>
    <col min="5" max="5" width="12.26953125" customWidth="1"/>
    <col min="6" max="6" width="14.453125" customWidth="1"/>
    <col min="10" max="10" width="8.453125" customWidth="1"/>
    <col min="11" max="11" width="15.81640625" customWidth="1"/>
  </cols>
  <sheetData>
    <row r="14" spans="3:6" ht="15" thickBot="1" x14ac:dyDescent="0.4">
      <c r="C14" s="297" t="s">
        <v>3</v>
      </c>
      <c r="D14" s="297"/>
      <c r="E14" s="297"/>
      <c r="F14" s="297"/>
    </row>
    <row r="15" spans="3:6" x14ac:dyDescent="0.35">
      <c r="C15" s="11" t="s">
        <v>921</v>
      </c>
      <c r="D15" s="11" t="s">
        <v>922</v>
      </c>
      <c r="E15" s="11" t="s">
        <v>923</v>
      </c>
      <c r="F15" s="11" t="s">
        <v>924</v>
      </c>
    </row>
    <row r="16" spans="3:6" ht="15" thickBot="1" x14ac:dyDescent="0.4">
      <c r="C16" s="11" t="s">
        <v>1</v>
      </c>
      <c r="D16" s="11" t="s">
        <v>1</v>
      </c>
      <c r="E16" s="11" t="s">
        <v>1</v>
      </c>
      <c r="F16" s="11" t="s">
        <v>1</v>
      </c>
    </row>
    <row r="17" spans="2:6" ht="15" thickTop="1" x14ac:dyDescent="0.35">
      <c r="B17" s="93" t="s">
        <v>925</v>
      </c>
      <c r="C17" s="184"/>
      <c r="D17" s="184"/>
      <c r="E17" s="184"/>
      <c r="F17" s="184"/>
    </row>
    <row r="18" spans="2:6" x14ac:dyDescent="0.35">
      <c r="B18" s="30" t="s">
        <v>32</v>
      </c>
      <c r="C18" s="149"/>
      <c r="D18" s="149"/>
      <c r="E18" s="149"/>
      <c r="F18" s="149"/>
    </row>
    <row r="19" spans="2:6" x14ac:dyDescent="0.35">
      <c r="B19" s="30" t="s">
        <v>914</v>
      </c>
      <c r="C19" s="149"/>
      <c r="D19" s="149"/>
      <c r="E19" s="149"/>
      <c r="F19" s="149"/>
    </row>
    <row r="20" spans="2:6" x14ac:dyDescent="0.35">
      <c r="B20" s="30" t="s">
        <v>927</v>
      </c>
      <c r="C20" s="128">
        <v>172694</v>
      </c>
      <c r="D20" s="128">
        <v>289921</v>
      </c>
      <c r="E20" s="191" t="s">
        <v>1002</v>
      </c>
      <c r="F20" s="128">
        <f>SUM(C20:E20)+1</f>
        <v>462616</v>
      </c>
    </row>
    <row r="21" spans="2:6" x14ac:dyDescent="0.35">
      <c r="B21" s="30" t="s">
        <v>928</v>
      </c>
      <c r="C21" s="128">
        <v>287991</v>
      </c>
      <c r="D21" s="128"/>
      <c r="E21" s="191" t="s">
        <v>1002</v>
      </c>
      <c r="F21" s="128">
        <f>SUM(C21:E21)</f>
        <v>287991</v>
      </c>
    </row>
    <row r="22" spans="2:6" x14ac:dyDescent="0.35">
      <c r="B22" s="30" t="s">
        <v>929</v>
      </c>
      <c r="C22" s="191" t="s">
        <v>1002</v>
      </c>
      <c r="D22" s="191" t="s">
        <v>1002</v>
      </c>
      <c r="E22" s="128">
        <v>113355</v>
      </c>
      <c r="F22" s="128">
        <f>SUM(C22:E22)</f>
        <v>113355</v>
      </c>
    </row>
    <row r="23" spans="2:6" x14ac:dyDescent="0.35">
      <c r="B23" s="35" t="s">
        <v>549</v>
      </c>
      <c r="C23" s="130">
        <f>SUM(C20:C22)</f>
        <v>460685</v>
      </c>
      <c r="D23" s="130">
        <f>SUM(D20:D22)</f>
        <v>289921</v>
      </c>
      <c r="E23" s="130">
        <f>SUM(E20:E22)</f>
        <v>113355</v>
      </c>
      <c r="F23" s="130">
        <f>SUM(F20:F22)</f>
        <v>863962</v>
      </c>
    </row>
    <row r="24" spans="2:6" x14ac:dyDescent="0.35">
      <c r="B24" s="92" t="s">
        <v>926</v>
      </c>
      <c r="C24" s="127"/>
      <c r="D24" s="127"/>
      <c r="E24" s="127"/>
      <c r="F24" s="127"/>
    </row>
    <row r="25" spans="2:6" x14ac:dyDescent="0.35">
      <c r="B25" s="30" t="s">
        <v>32</v>
      </c>
      <c r="C25" s="127"/>
      <c r="D25" s="127"/>
      <c r="E25" s="127"/>
      <c r="F25" s="127"/>
    </row>
    <row r="26" spans="2:6" x14ac:dyDescent="0.35">
      <c r="B26" s="30" t="s">
        <v>914</v>
      </c>
      <c r="C26" s="127"/>
      <c r="D26" s="127"/>
      <c r="E26" s="127"/>
      <c r="F26" s="127"/>
    </row>
    <row r="27" spans="2:6" x14ac:dyDescent="0.35">
      <c r="B27" s="30" t="s">
        <v>930</v>
      </c>
      <c r="C27" s="127">
        <v>165140</v>
      </c>
      <c r="D27" s="127">
        <v>233999</v>
      </c>
      <c r="E27" s="127" t="s">
        <v>1002</v>
      </c>
      <c r="F27" s="127">
        <v>399138</v>
      </c>
    </row>
    <row r="28" spans="2:6" x14ac:dyDescent="0.35">
      <c r="B28" s="30" t="s">
        <v>931</v>
      </c>
      <c r="C28" s="127">
        <v>168823</v>
      </c>
      <c r="D28" s="127"/>
      <c r="E28" s="127" t="s">
        <v>1002</v>
      </c>
      <c r="F28" s="127">
        <v>168823</v>
      </c>
    </row>
    <row r="29" spans="2:6" x14ac:dyDescent="0.35">
      <c r="B29" s="30" t="s">
        <v>929</v>
      </c>
      <c r="C29" s="127" t="s">
        <v>1002</v>
      </c>
      <c r="D29" s="127" t="s">
        <v>1002</v>
      </c>
      <c r="E29" s="127">
        <v>81869</v>
      </c>
      <c r="F29" s="127">
        <v>81869</v>
      </c>
    </row>
    <row r="30" spans="2:6" x14ac:dyDescent="0.35">
      <c r="B30" s="30" t="s">
        <v>932</v>
      </c>
      <c r="C30" s="127" t="s">
        <v>1002</v>
      </c>
      <c r="D30" s="127" t="s">
        <v>1002</v>
      </c>
      <c r="E30" s="127">
        <v>10234</v>
      </c>
      <c r="F30" s="127">
        <v>10234</v>
      </c>
    </row>
    <row r="31" spans="2:6" ht="15" thickBot="1" x14ac:dyDescent="0.4">
      <c r="B31" s="36" t="s">
        <v>549</v>
      </c>
      <c r="C31" s="141">
        <v>333963</v>
      </c>
      <c r="D31" s="141">
        <v>233999</v>
      </c>
      <c r="E31" s="141">
        <v>92103</v>
      </c>
      <c r="F31" s="141">
        <v>660065</v>
      </c>
    </row>
    <row r="32" spans="2:6" ht="15" thickTop="1" x14ac:dyDescent="0.35"/>
  </sheetData>
  <mergeCells count="1">
    <mergeCell ref="C14:F14"/>
  </mergeCells>
  <pageMargins left="0.7" right="0.7" top="0.75" bottom="0.75" header="0.3" footer="0.3"/>
  <drawing r:id="rId1"/>
</worksheet>
</file>

<file path=xl/worksheets/sheet10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308D4C4-8538-428B-8F94-88EE29A845D6}">
  <dimension ref="B9:F29"/>
  <sheetViews>
    <sheetView showGridLines="0" showZeros="0" zoomScale="80" zoomScaleNormal="80" workbookViewId="0">
      <selection activeCell="H28" sqref="H28"/>
    </sheetView>
  </sheetViews>
  <sheetFormatPr defaultRowHeight="14.5" x14ac:dyDescent="0.35"/>
  <cols>
    <col min="2" max="2" width="73.26953125" customWidth="1"/>
    <col min="3" max="3" width="13.1796875" customWidth="1"/>
    <col min="4" max="4" width="12" customWidth="1"/>
    <col min="5" max="5" width="12.26953125" customWidth="1"/>
    <col min="6" max="6" width="14.453125" customWidth="1"/>
  </cols>
  <sheetData>
    <row r="9" spans="2:6" ht="15" thickBot="1" x14ac:dyDescent="0.4">
      <c r="C9" s="297" t="s">
        <v>4</v>
      </c>
      <c r="D9" s="297"/>
      <c r="E9" s="297"/>
      <c r="F9" s="297"/>
    </row>
    <row r="10" spans="2:6" x14ac:dyDescent="0.35">
      <c r="C10" s="11" t="s">
        <v>921</v>
      </c>
      <c r="D10" s="11" t="s">
        <v>922</v>
      </c>
      <c r="E10" s="11" t="s">
        <v>923</v>
      </c>
      <c r="F10" s="11" t="s">
        <v>924</v>
      </c>
    </row>
    <row r="11" spans="2:6" ht="15" thickBot="1" x14ac:dyDescent="0.4">
      <c r="C11" s="11" t="s">
        <v>1</v>
      </c>
      <c r="D11" s="11" t="s">
        <v>1</v>
      </c>
      <c r="E11" s="11" t="s">
        <v>1</v>
      </c>
      <c r="F11" s="11" t="s">
        <v>1</v>
      </c>
    </row>
    <row r="12" spans="2:6" ht="15" thickTop="1" x14ac:dyDescent="0.35">
      <c r="B12" s="93" t="s">
        <v>925</v>
      </c>
      <c r="C12" s="189"/>
      <c r="D12" s="189"/>
      <c r="E12" s="189"/>
      <c r="F12" s="189"/>
    </row>
    <row r="13" spans="2:6" x14ac:dyDescent="0.35">
      <c r="B13" s="30" t="s">
        <v>32</v>
      </c>
      <c r="C13" s="143"/>
      <c r="D13" s="143"/>
      <c r="E13" s="143"/>
      <c r="F13" s="143"/>
    </row>
    <row r="14" spans="2:6" x14ac:dyDescent="0.35">
      <c r="B14" s="30" t="s">
        <v>914</v>
      </c>
      <c r="C14" s="143"/>
      <c r="D14" s="143"/>
      <c r="E14" s="143"/>
      <c r="F14" s="143"/>
    </row>
    <row r="15" spans="2:6" x14ac:dyDescent="0.35">
      <c r="B15" s="30" t="s">
        <v>931</v>
      </c>
      <c r="C15" s="144">
        <v>256020</v>
      </c>
      <c r="D15" s="191" t="s">
        <v>1002</v>
      </c>
      <c r="E15" s="191" t="s">
        <v>1002</v>
      </c>
      <c r="F15" s="144">
        <f>SUM(C15:E15)</f>
        <v>256020</v>
      </c>
    </row>
    <row r="16" spans="2:6" x14ac:dyDescent="0.35">
      <c r="B16" s="30" t="s">
        <v>929</v>
      </c>
      <c r="C16" s="191" t="s">
        <v>1002</v>
      </c>
      <c r="D16" s="191" t="s">
        <v>1002</v>
      </c>
      <c r="E16" s="144">
        <v>113355</v>
      </c>
      <c r="F16" s="144">
        <f>SUM(C16:E16)</f>
        <v>113355</v>
      </c>
    </row>
    <row r="17" spans="2:6" x14ac:dyDescent="0.35">
      <c r="B17" s="35" t="s">
        <v>418</v>
      </c>
      <c r="C17" s="146">
        <f>SUM(C15:C16)</f>
        <v>256020</v>
      </c>
      <c r="D17" s="146">
        <f>SUM(D15:D16)</f>
        <v>0</v>
      </c>
      <c r="E17" s="146">
        <f>SUM(E15:E16)</f>
        <v>113355</v>
      </c>
      <c r="F17" s="146">
        <f>SUM(F15:F16)-1</f>
        <v>369374</v>
      </c>
    </row>
    <row r="18" spans="2:6" x14ac:dyDescent="0.35">
      <c r="B18" s="92" t="s">
        <v>926</v>
      </c>
      <c r="C18" s="140"/>
      <c r="D18" s="140"/>
      <c r="E18" s="140"/>
      <c r="F18" s="140"/>
    </row>
    <row r="19" spans="2:6" x14ac:dyDescent="0.35">
      <c r="B19" s="94" t="s">
        <v>32</v>
      </c>
      <c r="C19" s="140"/>
      <c r="D19" s="140"/>
      <c r="E19" s="140"/>
      <c r="F19" s="140"/>
    </row>
    <row r="20" spans="2:6" x14ac:dyDescent="0.35">
      <c r="B20" s="30" t="s">
        <v>914</v>
      </c>
      <c r="C20" s="140"/>
      <c r="D20" s="140"/>
      <c r="E20" s="140"/>
      <c r="F20" s="140"/>
    </row>
    <row r="21" spans="2:6" x14ac:dyDescent="0.35">
      <c r="B21" s="30" t="s">
        <v>928</v>
      </c>
      <c r="C21" s="127">
        <v>142527</v>
      </c>
      <c r="D21" s="188" t="s">
        <v>1002</v>
      </c>
      <c r="E21" s="188" t="s">
        <v>1002</v>
      </c>
      <c r="F21" s="127">
        <v>142527</v>
      </c>
    </row>
    <row r="22" spans="2:6" x14ac:dyDescent="0.35">
      <c r="B22" s="30" t="s">
        <v>929</v>
      </c>
      <c r="C22" s="188" t="s">
        <v>1002</v>
      </c>
      <c r="D22" s="188" t="s">
        <v>1002</v>
      </c>
      <c r="E22" s="127">
        <v>81869</v>
      </c>
      <c r="F22" s="127">
        <v>81869</v>
      </c>
    </row>
    <row r="23" spans="2:6" x14ac:dyDescent="0.35">
      <c r="B23" s="30" t="s">
        <v>933</v>
      </c>
      <c r="C23" s="188" t="s">
        <v>1002</v>
      </c>
      <c r="D23" s="188" t="s">
        <v>1002</v>
      </c>
      <c r="E23" s="127">
        <v>10234</v>
      </c>
      <c r="F23" s="127">
        <v>10234</v>
      </c>
    </row>
    <row r="24" spans="2:6" ht="15" thickBot="1" x14ac:dyDescent="0.4">
      <c r="B24" s="36" t="s">
        <v>549</v>
      </c>
      <c r="C24" s="141">
        <v>142527</v>
      </c>
      <c r="D24" s="190" t="s">
        <v>1002</v>
      </c>
      <c r="E24" s="141">
        <v>92103</v>
      </c>
      <c r="F24" s="141">
        <v>234630</v>
      </c>
    </row>
    <row r="25" spans="2:6" ht="15" thickTop="1" x14ac:dyDescent="0.35"/>
    <row r="29" spans="2:6" x14ac:dyDescent="0.35">
      <c r="D29" t="s">
        <v>961</v>
      </c>
    </row>
  </sheetData>
  <mergeCells count="1">
    <mergeCell ref="C9:F9"/>
  </mergeCells>
  <pageMargins left="0.7" right="0.7" top="0.75" bottom="0.75" header="0.3" footer="0.3"/>
  <drawing r:id="rId1"/>
</worksheet>
</file>

<file path=xl/worksheets/sheet10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9CE9807-A39A-435A-99AD-FF32D233752D}">
  <dimension ref="B15:J43"/>
  <sheetViews>
    <sheetView showGridLines="0" zoomScale="80" zoomScaleNormal="80" workbookViewId="0">
      <selection activeCell="L29" sqref="L29"/>
    </sheetView>
  </sheetViews>
  <sheetFormatPr defaultRowHeight="14.5" x14ac:dyDescent="0.35"/>
  <cols>
    <col min="2" max="2" width="73.26953125" customWidth="1"/>
    <col min="3" max="3" width="13.1796875" customWidth="1"/>
    <col min="4" max="4" width="12" customWidth="1"/>
    <col min="5" max="5" width="15.7265625" customWidth="1"/>
  </cols>
  <sheetData>
    <row r="15" spans="3:5" ht="14.25" customHeight="1" x14ac:dyDescent="0.35"/>
    <row r="16" spans="3:5" x14ac:dyDescent="0.35">
      <c r="C16" s="2" t="s">
        <v>934</v>
      </c>
      <c r="D16" s="2" t="s">
        <v>935</v>
      </c>
      <c r="E16" s="2" t="s">
        <v>936</v>
      </c>
    </row>
    <row r="17" spans="2:10" x14ac:dyDescent="0.35">
      <c r="C17" s="2" t="s">
        <v>603</v>
      </c>
      <c r="D17" s="2" t="s">
        <v>603</v>
      </c>
      <c r="E17" s="2" t="s">
        <v>1120</v>
      </c>
    </row>
    <row r="18" spans="2:10" ht="15" thickBot="1" x14ac:dyDescent="0.4">
      <c r="C18" s="2" t="s">
        <v>1</v>
      </c>
      <c r="D18" s="2" t="s">
        <v>1</v>
      </c>
      <c r="E18" s="2" t="s">
        <v>1</v>
      </c>
    </row>
    <row r="19" spans="2:10" ht="15" thickTop="1" x14ac:dyDescent="0.35">
      <c r="B19" s="93" t="s">
        <v>937</v>
      </c>
      <c r="C19" s="183"/>
      <c r="D19" s="183"/>
      <c r="E19" s="183"/>
    </row>
    <row r="20" spans="2:10" x14ac:dyDescent="0.35">
      <c r="B20" s="30" t="s">
        <v>939</v>
      </c>
      <c r="C20" s="127">
        <v>86480</v>
      </c>
      <c r="D20" s="127" t="s">
        <v>1002</v>
      </c>
      <c r="E20" s="158">
        <v>86480</v>
      </c>
      <c r="G20" s="122"/>
    </row>
    <row r="21" spans="2:10" x14ac:dyDescent="0.35">
      <c r="B21" s="91" t="s">
        <v>940</v>
      </c>
      <c r="C21" s="131">
        <v>-4611</v>
      </c>
      <c r="D21" s="131" t="s">
        <v>1002</v>
      </c>
      <c r="E21" s="164">
        <v>-4611</v>
      </c>
      <c r="J21" s="120"/>
    </row>
    <row r="22" spans="2:10" x14ac:dyDescent="0.35">
      <c r="B22" s="31" t="s">
        <v>941</v>
      </c>
      <c r="C22" s="128">
        <v>81869</v>
      </c>
      <c r="D22" s="128"/>
      <c r="E22" s="128">
        <f>SUM(E20:E21)</f>
        <v>81869</v>
      </c>
    </row>
    <row r="23" spans="2:10" x14ac:dyDescent="0.35">
      <c r="B23" s="30" t="s">
        <v>942</v>
      </c>
      <c r="C23" s="191" t="s">
        <v>1002</v>
      </c>
      <c r="D23" s="128">
        <v>14250</v>
      </c>
      <c r="E23" s="128">
        <v>14250</v>
      </c>
    </row>
    <row r="24" spans="2:10" x14ac:dyDescent="0.35">
      <c r="B24" s="91" t="s">
        <v>940</v>
      </c>
      <c r="C24" s="132">
        <v>16806</v>
      </c>
      <c r="D24" s="132">
        <v>429</v>
      </c>
      <c r="E24" s="132">
        <f>SUM(C24:D24)</f>
        <v>17235</v>
      </c>
    </row>
    <row r="25" spans="2:10" ht="15" thickBot="1" x14ac:dyDescent="0.4">
      <c r="B25" s="95" t="s">
        <v>938</v>
      </c>
      <c r="C25" s="142">
        <f>SUM(C22:C24)</f>
        <v>98675</v>
      </c>
      <c r="D25" s="142">
        <f>SUM(D23:D24)</f>
        <v>14679</v>
      </c>
      <c r="E25" s="142">
        <f>SUM(E22:E24)</f>
        <v>113354</v>
      </c>
    </row>
    <row r="26" spans="2:10" ht="15" thickTop="1" x14ac:dyDescent="0.35">
      <c r="B26" s="92"/>
      <c r="C26" s="54"/>
      <c r="D26" s="54"/>
      <c r="E26" s="54"/>
    </row>
    <row r="27" spans="2:10" x14ac:dyDescent="0.35">
      <c r="B27" s="92"/>
      <c r="C27" s="54"/>
      <c r="D27" s="54"/>
      <c r="E27" s="54"/>
    </row>
    <row r="28" spans="2:10" x14ac:dyDescent="0.35">
      <c r="B28" s="92"/>
      <c r="C28" s="54"/>
      <c r="D28" s="54"/>
      <c r="E28" s="54"/>
    </row>
    <row r="32" spans="2:10" ht="51.75" customHeight="1" x14ac:dyDescent="0.35">
      <c r="E32" s="2" t="s">
        <v>948</v>
      </c>
    </row>
    <row r="33" spans="2:5" ht="17.25" customHeight="1" thickBot="1" x14ac:dyDescent="0.4">
      <c r="B33" s="311"/>
      <c r="C33" s="311"/>
      <c r="D33" s="311"/>
      <c r="E33" s="5" t="s">
        <v>1</v>
      </c>
    </row>
    <row r="34" spans="2:5" ht="15" thickTop="1" x14ac:dyDescent="0.35">
      <c r="B34" s="320" t="s">
        <v>943</v>
      </c>
      <c r="C34" s="320"/>
      <c r="D34" s="320"/>
      <c r="E34" s="127"/>
    </row>
    <row r="35" spans="2:5" x14ac:dyDescent="0.35">
      <c r="B35" s="310" t="s">
        <v>944</v>
      </c>
      <c r="C35" s="310"/>
      <c r="D35" s="310"/>
      <c r="E35" s="127"/>
    </row>
    <row r="36" spans="2:5" x14ac:dyDescent="0.35">
      <c r="B36" s="292" t="s">
        <v>945</v>
      </c>
      <c r="C36" s="292"/>
      <c r="D36" s="292"/>
      <c r="E36" s="127" t="s">
        <v>1002</v>
      </c>
    </row>
    <row r="37" spans="2:5" x14ac:dyDescent="0.35">
      <c r="B37" t="s">
        <v>1119</v>
      </c>
      <c r="E37" s="127">
        <v>9625</v>
      </c>
    </row>
    <row r="38" spans="2:5" x14ac:dyDescent="0.35">
      <c r="B38" s="317" t="s">
        <v>1118</v>
      </c>
      <c r="C38" s="317"/>
      <c r="D38" s="317"/>
      <c r="E38" s="131">
        <v>609</v>
      </c>
    </row>
    <row r="39" spans="2:5" x14ac:dyDescent="0.35">
      <c r="B39" s="310" t="s">
        <v>946</v>
      </c>
      <c r="C39" s="310"/>
      <c r="D39" s="310"/>
      <c r="E39" s="149">
        <v>10234</v>
      </c>
    </row>
    <row r="40" spans="2:5" x14ac:dyDescent="0.35">
      <c r="B40" s="292" t="s">
        <v>947</v>
      </c>
      <c r="C40" s="292"/>
      <c r="D40" s="292"/>
      <c r="E40" s="149">
        <v>4016</v>
      </c>
    </row>
    <row r="41" spans="2:5" x14ac:dyDescent="0.35">
      <c r="B41" s="317" t="s">
        <v>942</v>
      </c>
      <c r="C41" s="317"/>
      <c r="D41" s="317"/>
      <c r="E41" s="155">
        <v>-14250</v>
      </c>
    </row>
    <row r="42" spans="2:5" ht="15" thickBot="1" x14ac:dyDescent="0.4">
      <c r="B42" s="321" t="s">
        <v>938</v>
      </c>
      <c r="C42" s="321"/>
      <c r="D42" s="321"/>
      <c r="E42" s="192" t="s">
        <v>1002</v>
      </c>
    </row>
    <row r="43" spans="2:5" ht="15" thickTop="1" x14ac:dyDescent="0.35"/>
  </sheetData>
  <mergeCells count="9">
    <mergeCell ref="B39:D39"/>
    <mergeCell ref="B40:D40"/>
    <mergeCell ref="B41:D41"/>
    <mergeCell ref="B42:D42"/>
    <mergeCell ref="B33:D33"/>
    <mergeCell ref="B34:D34"/>
    <mergeCell ref="B35:D35"/>
    <mergeCell ref="B36:D36"/>
    <mergeCell ref="B38:D38"/>
  </mergeCells>
  <pageMargins left="0.7" right="0.7" top="0.75" bottom="0.75" header="0.3" footer="0.3"/>
  <drawing r:id="rId1"/>
</worksheet>
</file>

<file path=xl/worksheets/sheet1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E880744-ED31-4FE1-97ED-B66621394372}">
  <dimension ref="A1"/>
  <sheetViews>
    <sheetView showGridLines="0" zoomScale="70" zoomScaleNormal="70" workbookViewId="0">
      <selection activeCell="Y41" sqref="Y41"/>
    </sheetView>
  </sheetViews>
  <sheetFormatPr defaultRowHeight="14.5" x14ac:dyDescent="0.35"/>
  <sheetData/>
  <pageMargins left="0.7" right="0.7" top="0.75" bottom="0.75" header="0.3" footer="0.3"/>
  <pageSetup orientation="portrait" horizontalDpi="4294967295" verticalDpi="4294967295" r:id="rId1"/>
  <drawing r:id="rId2"/>
</worksheet>
</file>

<file path=xl/worksheets/sheet1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AB700C1-9CC9-40D9-AEE9-DE58FF9486EB}">
  <dimension ref="A1"/>
  <sheetViews>
    <sheetView showGridLines="0" zoomScale="70" zoomScaleNormal="70" workbookViewId="0">
      <selection activeCell="Y43" sqref="Y43"/>
    </sheetView>
  </sheetViews>
  <sheetFormatPr defaultRowHeight="14.5" x14ac:dyDescent="0.35"/>
  <sheetData/>
  <pageMargins left="0.7" right="0.7" top="0.75" bottom="0.75" header="0.3" footer="0.3"/>
  <drawing r:id="rId1"/>
</worksheet>
</file>

<file path=xl/worksheets/sheet1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E951510-9FA7-462B-9A35-DEF0A4EE396A}">
  <dimension ref="B8:D17"/>
  <sheetViews>
    <sheetView showGridLines="0" zoomScale="80" zoomScaleNormal="80" workbookViewId="0">
      <selection activeCell="H28" sqref="H28"/>
    </sheetView>
  </sheetViews>
  <sheetFormatPr defaultRowHeight="14.5" x14ac:dyDescent="0.35"/>
  <cols>
    <col min="1" max="1" width="10" customWidth="1"/>
    <col min="2" max="2" width="82.1796875" customWidth="1"/>
    <col min="3" max="3" width="16.26953125" customWidth="1"/>
    <col min="4" max="4" width="14.54296875" customWidth="1"/>
  </cols>
  <sheetData>
    <row r="8" spans="2:4" x14ac:dyDescent="0.35">
      <c r="C8" s="11" t="s">
        <v>949</v>
      </c>
      <c r="D8" s="2" t="s">
        <v>949</v>
      </c>
    </row>
    <row r="9" spans="2:4" x14ac:dyDescent="0.35">
      <c r="C9" s="76" t="s">
        <v>664</v>
      </c>
      <c r="D9" s="75" t="s">
        <v>664</v>
      </c>
    </row>
    <row r="10" spans="2:4" x14ac:dyDescent="0.35">
      <c r="C10" s="76" t="s">
        <v>950</v>
      </c>
      <c r="D10" s="75" t="s">
        <v>951</v>
      </c>
    </row>
    <row r="11" spans="2:4" ht="15" thickBot="1" x14ac:dyDescent="0.4">
      <c r="C11" s="11" t="s">
        <v>1</v>
      </c>
      <c r="D11" s="2" t="s">
        <v>1</v>
      </c>
    </row>
    <row r="12" spans="2:4" ht="15" thickTop="1" x14ac:dyDescent="0.35">
      <c r="B12" s="57" t="s">
        <v>952</v>
      </c>
      <c r="C12" s="193"/>
      <c r="D12" s="183"/>
    </row>
    <row r="13" spans="2:4" x14ac:dyDescent="0.35">
      <c r="B13" t="s">
        <v>916</v>
      </c>
      <c r="C13" s="144">
        <v>315467</v>
      </c>
      <c r="D13" s="127">
        <v>302131</v>
      </c>
    </row>
    <row r="14" spans="2:4" x14ac:dyDescent="0.35">
      <c r="B14" t="s">
        <v>954</v>
      </c>
      <c r="C14" s="144">
        <v>29750000</v>
      </c>
      <c r="D14" s="127">
        <v>32625000</v>
      </c>
    </row>
    <row r="15" spans="2:4" x14ac:dyDescent="0.35">
      <c r="B15" s="7" t="s">
        <v>955</v>
      </c>
      <c r="C15" s="145">
        <v>18548500</v>
      </c>
      <c r="D15" s="131">
        <v>19769720</v>
      </c>
    </row>
    <row r="16" spans="2:4" ht="15" thickBot="1" x14ac:dyDescent="0.4">
      <c r="B16" s="1" t="s">
        <v>953</v>
      </c>
      <c r="C16" s="144">
        <v>48613967</v>
      </c>
      <c r="D16" s="127">
        <v>52696851</v>
      </c>
    </row>
    <row r="17" spans="2:4" ht="15" thickTop="1" x14ac:dyDescent="0.35">
      <c r="B17" s="57"/>
      <c r="C17" s="57"/>
      <c r="D17" s="57"/>
    </row>
  </sheetData>
  <pageMargins left="0.7" right="0.7" top="0.75" bottom="0.75" header="0.3" footer="0.3"/>
  <drawing r:id="rId1"/>
</worksheet>
</file>

<file path=xl/worksheets/sheet1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95CA2ED-1765-4051-BABD-6BA8A463FEF5}">
  <dimension ref="A18:D27"/>
  <sheetViews>
    <sheetView showGridLines="0" zoomScale="80" zoomScaleNormal="80" workbookViewId="0">
      <selection activeCell="H28" sqref="H28"/>
    </sheetView>
  </sheetViews>
  <sheetFormatPr defaultRowHeight="14.5" x14ac:dyDescent="0.35"/>
  <cols>
    <col min="2" max="2" width="105.453125" customWidth="1"/>
    <col min="3" max="3" width="16.26953125" customWidth="1"/>
    <col min="4" max="4" width="14.54296875" customWidth="1"/>
  </cols>
  <sheetData>
    <row r="18" spans="1:4" ht="15" thickBot="1" x14ac:dyDescent="0.4">
      <c r="C18" s="298" t="s">
        <v>832</v>
      </c>
      <c r="D18" s="298"/>
    </row>
    <row r="19" spans="1:4" x14ac:dyDescent="0.35">
      <c r="C19" s="76" t="s">
        <v>950</v>
      </c>
      <c r="D19" s="75" t="s">
        <v>951</v>
      </c>
    </row>
    <row r="20" spans="1:4" ht="15" thickBot="1" x14ac:dyDescent="0.4">
      <c r="C20" s="11" t="s">
        <v>1</v>
      </c>
      <c r="D20" s="2" t="s">
        <v>1</v>
      </c>
    </row>
    <row r="21" spans="1:4" ht="15" thickTop="1" x14ac:dyDescent="0.35">
      <c r="A21" s="96" t="s">
        <v>958</v>
      </c>
      <c r="B21" s="289" t="s">
        <v>959</v>
      </c>
      <c r="C21" s="182"/>
      <c r="D21" s="183"/>
    </row>
    <row r="22" spans="1:4" x14ac:dyDescent="0.35">
      <c r="A22" s="97"/>
      <c r="B22" s="97" t="s">
        <v>956</v>
      </c>
      <c r="C22" s="128"/>
      <c r="D22" s="127"/>
    </row>
    <row r="23" spans="1:4" x14ac:dyDescent="0.35">
      <c r="B23" t="s">
        <v>957</v>
      </c>
      <c r="C23" s="128"/>
      <c r="D23" s="127"/>
    </row>
    <row r="24" spans="1:4" x14ac:dyDescent="0.35">
      <c r="B24" t="s">
        <v>960</v>
      </c>
      <c r="C24" s="128">
        <v>379</v>
      </c>
      <c r="D24" s="127">
        <v>1530</v>
      </c>
    </row>
    <row r="25" spans="1:4" x14ac:dyDescent="0.35">
      <c r="B25" t="s">
        <v>865</v>
      </c>
      <c r="C25" s="128">
        <v>411</v>
      </c>
      <c r="D25" s="127" t="s">
        <v>1002</v>
      </c>
    </row>
    <row r="26" spans="1:4" ht="15" thickBot="1" x14ac:dyDescent="0.4">
      <c r="B26" s="19"/>
      <c r="C26" s="142">
        <v>790</v>
      </c>
      <c r="D26" s="141">
        <v>1530</v>
      </c>
    </row>
    <row r="27" spans="1:4" ht="15" thickTop="1" x14ac:dyDescent="0.35"/>
  </sheetData>
  <mergeCells count="1">
    <mergeCell ref="C18:D18"/>
  </mergeCells>
  <pageMargins left="0.7" right="0.7" top="0.75" bottom="0.75" header="0.3" footer="0.3"/>
  <drawing r:id="rId1"/>
</worksheet>
</file>

<file path=xl/worksheets/sheet1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0DA98FD-D920-4489-8746-868358FFED0B}">
  <dimension ref="B16:J45"/>
  <sheetViews>
    <sheetView showGridLines="0" topLeftCell="A9" zoomScale="80" zoomScaleNormal="80" zoomScaleSheetLayoutView="70" workbookViewId="0">
      <selection activeCell="S52" sqref="S52"/>
    </sheetView>
  </sheetViews>
  <sheetFormatPr defaultRowHeight="14.5" x14ac:dyDescent="0.35"/>
  <cols>
    <col min="1" max="1" width="7.7265625" customWidth="1"/>
    <col min="2" max="2" width="66.54296875" customWidth="1"/>
    <col min="3" max="3" width="18.1796875" customWidth="1"/>
    <col min="4" max="4" width="17.453125" style="1" customWidth="1"/>
    <col min="5" max="5" width="19.453125" customWidth="1"/>
    <col min="6" max="6" width="18.1796875" style="1" customWidth="1"/>
    <col min="7" max="8" width="15.26953125" customWidth="1"/>
  </cols>
  <sheetData>
    <row r="16" spans="3:8" x14ac:dyDescent="0.35">
      <c r="C16" s="2" t="s">
        <v>1003</v>
      </c>
      <c r="D16" s="2"/>
      <c r="E16" s="2" t="s">
        <v>1008</v>
      </c>
      <c r="F16" s="2"/>
      <c r="G16" s="2"/>
      <c r="H16" s="2" t="s">
        <v>1012</v>
      </c>
    </row>
    <row r="17" spans="2:10" x14ac:dyDescent="0.35">
      <c r="C17" s="2" t="s">
        <v>1004</v>
      </c>
      <c r="D17" s="2" t="s">
        <v>1006</v>
      </c>
      <c r="E17" s="2" t="s">
        <v>1009</v>
      </c>
      <c r="F17" s="2" t="s">
        <v>1006</v>
      </c>
      <c r="G17" s="2" t="s">
        <v>1010</v>
      </c>
      <c r="H17" s="2" t="s">
        <v>1013</v>
      </c>
    </row>
    <row r="18" spans="2:10" ht="15" thickBot="1" x14ac:dyDescent="0.4">
      <c r="B18" s="4"/>
      <c r="C18" s="5" t="s">
        <v>1005</v>
      </c>
      <c r="D18" s="5" t="s">
        <v>1007</v>
      </c>
      <c r="E18" s="5" t="s">
        <v>1005</v>
      </c>
      <c r="F18" s="5" t="s">
        <v>1007</v>
      </c>
      <c r="G18" s="5" t="s">
        <v>1011</v>
      </c>
      <c r="H18" s="5" t="s">
        <v>1014</v>
      </c>
    </row>
    <row r="19" spans="2:10" ht="15" thickTop="1" x14ac:dyDescent="0.35">
      <c r="B19" s="98" t="s">
        <v>164</v>
      </c>
      <c r="C19" s="127">
        <v>400000000</v>
      </c>
      <c r="D19" s="127">
        <v>40000</v>
      </c>
      <c r="E19" s="127">
        <v>86877600</v>
      </c>
      <c r="F19" s="127">
        <v>8620</v>
      </c>
      <c r="G19" s="121">
        <v>108.47</v>
      </c>
      <c r="H19" s="195">
        <v>9.4</v>
      </c>
    </row>
    <row r="20" spans="2:10" x14ac:dyDescent="0.35">
      <c r="B20" s="98" t="s">
        <v>1015</v>
      </c>
      <c r="C20" s="127">
        <v>400000000</v>
      </c>
      <c r="D20" s="127">
        <v>40000</v>
      </c>
      <c r="E20" s="127">
        <v>86877600</v>
      </c>
      <c r="F20" s="127">
        <v>8620</v>
      </c>
      <c r="G20" s="121">
        <v>91</v>
      </c>
      <c r="H20" s="195">
        <v>7.9</v>
      </c>
    </row>
    <row r="21" spans="2:10" ht="17" thickBot="1" x14ac:dyDescent="0.4">
      <c r="B21" s="100" t="s">
        <v>1016</v>
      </c>
      <c r="C21" s="133">
        <v>400000000</v>
      </c>
      <c r="D21" s="133">
        <v>40000</v>
      </c>
      <c r="E21" s="133">
        <v>86877600</v>
      </c>
      <c r="F21" s="133">
        <v>8620</v>
      </c>
      <c r="G21" s="157">
        <v>92.44</v>
      </c>
      <c r="H21" s="196">
        <v>8</v>
      </c>
    </row>
    <row r="22" spans="2:10" ht="15" thickTop="1" x14ac:dyDescent="0.35"/>
    <row r="26" spans="2:10" x14ac:dyDescent="0.35">
      <c r="F26" t="s">
        <v>1008</v>
      </c>
    </row>
    <row r="27" spans="2:10" ht="15" thickBot="1" x14ac:dyDescent="0.4">
      <c r="B27" s="4"/>
      <c r="C27" s="4"/>
      <c r="D27" s="6"/>
      <c r="E27" s="4"/>
      <c r="F27" s="4" t="s">
        <v>1018</v>
      </c>
      <c r="G27" s="14" t="s">
        <v>1017</v>
      </c>
      <c r="H27" s="14" t="s">
        <v>428</v>
      </c>
    </row>
    <row r="28" spans="2:10" ht="15" thickTop="1" x14ac:dyDescent="0.35">
      <c r="B28" s="310" t="s">
        <v>1019</v>
      </c>
      <c r="C28" s="310"/>
      <c r="D28" s="310"/>
      <c r="E28" s="310"/>
      <c r="F28" s="54"/>
      <c r="G28" s="11"/>
      <c r="H28" s="11"/>
    </row>
    <row r="29" spans="2:10" x14ac:dyDescent="0.35">
      <c r="B29" s="292" t="s">
        <v>1022</v>
      </c>
      <c r="C29" s="292"/>
      <c r="D29" s="292"/>
      <c r="E29" s="292"/>
      <c r="F29" s="2">
        <v>320</v>
      </c>
      <c r="G29" s="128">
        <v>70593352</v>
      </c>
      <c r="H29" s="101">
        <v>0.81259999999999999</v>
      </c>
    </row>
    <row r="30" spans="2:10" x14ac:dyDescent="0.35">
      <c r="B30" s="317" t="s">
        <v>1023</v>
      </c>
      <c r="C30" s="317"/>
      <c r="D30" s="317"/>
      <c r="E30" s="317"/>
      <c r="F30" s="65" t="s">
        <v>1024</v>
      </c>
      <c r="G30" s="132">
        <v>8240931</v>
      </c>
      <c r="H30" s="102">
        <v>9.4899999999999998E-2</v>
      </c>
    </row>
    <row r="31" spans="2:10" x14ac:dyDescent="0.35">
      <c r="B31" s="323" t="s">
        <v>370</v>
      </c>
      <c r="C31" s="323"/>
      <c r="D31" s="323"/>
      <c r="E31" s="323"/>
      <c r="F31" s="59" t="s">
        <v>1025</v>
      </c>
      <c r="G31" s="130">
        <v>78834283</v>
      </c>
      <c r="H31" s="103">
        <v>0.90749999999999997</v>
      </c>
      <c r="J31" s="290"/>
    </row>
    <row r="32" spans="2:10" x14ac:dyDescent="0.35">
      <c r="B32" s="310" t="s">
        <v>1020</v>
      </c>
      <c r="C32" s="310"/>
      <c r="D32" s="310"/>
      <c r="E32" s="310"/>
      <c r="F32" s="2"/>
      <c r="G32" s="128"/>
      <c r="H32" s="11"/>
    </row>
    <row r="33" spans="2:8" ht="16.5" x14ac:dyDescent="0.35">
      <c r="B33" s="292" t="s">
        <v>1121</v>
      </c>
      <c r="C33" s="292"/>
      <c r="D33" s="292"/>
      <c r="E33" s="292"/>
      <c r="F33" s="75" t="s">
        <v>1035</v>
      </c>
      <c r="G33" s="128">
        <v>2129639</v>
      </c>
      <c r="H33" s="101">
        <v>2.4500000000000001E-2</v>
      </c>
    </row>
    <row r="34" spans="2:8" x14ac:dyDescent="0.35">
      <c r="B34" s="292" t="s">
        <v>1026</v>
      </c>
      <c r="C34" s="292"/>
      <c r="D34" s="292"/>
      <c r="E34" s="292"/>
      <c r="F34" s="2">
        <v>61</v>
      </c>
      <c r="G34" s="128">
        <v>3114733</v>
      </c>
      <c r="H34" s="101">
        <v>3.5900000000000001E-2</v>
      </c>
    </row>
    <row r="35" spans="2:8" x14ac:dyDescent="0.35">
      <c r="B35" s="317" t="s">
        <v>1027</v>
      </c>
      <c r="C35" s="317"/>
      <c r="D35" s="317"/>
      <c r="E35" s="317"/>
      <c r="F35" s="65">
        <v>4</v>
      </c>
      <c r="G35" s="132">
        <v>59579</v>
      </c>
      <c r="H35" s="102">
        <v>5.9999999999999995E-4</v>
      </c>
    </row>
    <row r="36" spans="2:8" x14ac:dyDescent="0.35">
      <c r="B36" s="322" t="s">
        <v>1028</v>
      </c>
      <c r="C36" s="322"/>
      <c r="D36" s="322"/>
      <c r="E36" s="322"/>
      <c r="F36" s="65"/>
      <c r="G36" s="132">
        <v>84138234</v>
      </c>
      <c r="H36" s="102">
        <f>SUM(H33:H35)</f>
        <v>6.1000000000000006E-2</v>
      </c>
    </row>
    <row r="37" spans="2:8" x14ac:dyDescent="0.35">
      <c r="B37" s="322" t="s">
        <v>1029</v>
      </c>
      <c r="C37" s="322"/>
      <c r="D37" s="322"/>
      <c r="E37" s="322"/>
      <c r="F37" s="65"/>
      <c r="G37" s="132">
        <v>2739366</v>
      </c>
      <c r="H37" s="102">
        <v>3.15E-2</v>
      </c>
    </row>
    <row r="38" spans="2:8" x14ac:dyDescent="0.35">
      <c r="B38" s="322" t="s">
        <v>1030</v>
      </c>
      <c r="C38" s="322"/>
      <c r="D38" s="322"/>
      <c r="E38" s="322"/>
      <c r="F38" s="65"/>
      <c r="G38" s="132">
        <v>86877600</v>
      </c>
      <c r="H38" s="104">
        <v>1</v>
      </c>
    </row>
    <row r="39" spans="2:8" x14ac:dyDescent="0.35">
      <c r="B39" s="310" t="s">
        <v>1021</v>
      </c>
      <c r="C39" s="310"/>
      <c r="D39" s="310"/>
      <c r="E39" s="310"/>
      <c r="F39" s="2"/>
      <c r="G39" s="128"/>
      <c r="H39" s="11"/>
    </row>
    <row r="40" spans="2:8" x14ac:dyDescent="0.35">
      <c r="B40" s="292" t="s">
        <v>1031</v>
      </c>
      <c r="C40" s="292"/>
      <c r="D40" s="292"/>
      <c r="E40" s="292"/>
      <c r="F40" s="2"/>
      <c r="G40" s="128">
        <v>57379581</v>
      </c>
      <c r="H40" s="101">
        <v>0.66049999999999998</v>
      </c>
    </row>
    <row r="41" spans="2:8" x14ac:dyDescent="0.35">
      <c r="B41" s="292" t="s">
        <v>1032</v>
      </c>
      <c r="C41" s="292"/>
      <c r="D41" s="292"/>
      <c r="E41" s="292"/>
      <c r="F41" s="2"/>
      <c r="G41" s="128">
        <v>9330518</v>
      </c>
      <c r="H41" s="101">
        <v>0.1074</v>
      </c>
    </row>
    <row r="42" spans="2:8" x14ac:dyDescent="0.35">
      <c r="B42" s="292" t="s">
        <v>1033</v>
      </c>
      <c r="C42" s="292"/>
      <c r="D42" s="292"/>
      <c r="E42" s="292"/>
      <c r="F42" s="2"/>
      <c r="G42" s="128">
        <v>8884537</v>
      </c>
      <c r="H42" s="101">
        <v>0.1023</v>
      </c>
    </row>
    <row r="43" spans="2:8" x14ac:dyDescent="0.35">
      <c r="B43" s="317" t="s">
        <v>1034</v>
      </c>
      <c r="C43" s="317"/>
      <c r="D43" s="317"/>
      <c r="E43" s="317"/>
      <c r="F43" s="73"/>
      <c r="G43" s="132">
        <v>11282964</v>
      </c>
      <c r="H43" s="102">
        <v>0.1298</v>
      </c>
    </row>
    <row r="44" spans="2:8" ht="15" thickBot="1" x14ac:dyDescent="0.4">
      <c r="B44" s="296" t="s">
        <v>370</v>
      </c>
      <c r="C44" s="296"/>
      <c r="D44" s="296"/>
      <c r="E44" s="296"/>
      <c r="F44" s="55"/>
      <c r="G44" s="134">
        <v>86877600</v>
      </c>
      <c r="H44" s="105">
        <v>1</v>
      </c>
    </row>
    <row r="45" spans="2:8" ht="15" thickTop="1" x14ac:dyDescent="0.35"/>
  </sheetData>
  <mergeCells count="17">
    <mergeCell ref="B44:E44"/>
    <mergeCell ref="B37:E37"/>
    <mergeCell ref="B38:E38"/>
    <mergeCell ref="B40:E40"/>
    <mergeCell ref="B41:E41"/>
    <mergeCell ref="B42:E42"/>
    <mergeCell ref="B43:E43"/>
    <mergeCell ref="B39:E39"/>
    <mergeCell ref="B33:E33"/>
    <mergeCell ref="B34:E34"/>
    <mergeCell ref="B35:E35"/>
    <mergeCell ref="B36:E36"/>
    <mergeCell ref="B28:E28"/>
    <mergeCell ref="B29:E29"/>
    <mergeCell ref="B30:E30"/>
    <mergeCell ref="B31:E31"/>
    <mergeCell ref="B32:E32"/>
  </mergeCells>
  <pageMargins left="0.7" right="0.7" top="0.75" bottom="0.75" header="0.3" footer="0.3"/>
  <pageSetup orientation="portrait" horizontalDpi="4294967295" verticalDpi="4294967295" r:id="rId1"/>
  <drawing r:id="rId2"/>
</worksheet>
</file>

<file path=xl/worksheets/sheet1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BDB44A-9D5B-4E67-BC5B-1229CA8C7D44}">
  <dimension ref="A1"/>
  <sheetViews>
    <sheetView showGridLines="0" zoomScale="70" zoomScaleNormal="70" zoomScaleSheetLayoutView="70" workbookViewId="0">
      <selection activeCell="AE50" sqref="AE50"/>
    </sheetView>
  </sheetViews>
  <sheetFormatPr defaultRowHeight="14.5" x14ac:dyDescent="0.35"/>
  <sheetData/>
  <pageMargins left="0.7" right="0.7" top="0.75" bottom="0.75" header="0.3" footer="0.3"/>
  <pageSetup orientation="portrait" horizontalDpi="4294967295" verticalDpi="4294967295" r:id="rId1"/>
  <drawing r:id="rId2"/>
</worksheet>
</file>

<file path=xl/worksheets/sheet1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C13F8B2-404A-4A0A-AAE6-714E31C94EB1}">
  <dimension ref="A1"/>
  <sheetViews>
    <sheetView showGridLines="0" zoomScale="70" zoomScaleNormal="70" zoomScaleSheetLayoutView="70" workbookViewId="0">
      <selection activeCell="AJ47" sqref="AJ47"/>
    </sheetView>
  </sheetViews>
  <sheetFormatPr defaultRowHeight="14.5" x14ac:dyDescent="0.35"/>
  <sheetData/>
  <pageMargins left="0.7" right="0.7" top="0.75" bottom="0.75" header="0.3" footer="0.3"/>
  <pageSetup orientation="portrait" horizontalDpi="4294967295" verticalDpi="4294967295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116</vt:i4>
      </vt:variant>
    </vt:vector>
  </HeadingPairs>
  <TitlesOfParts>
    <vt:vector size="116" baseType="lpstr">
      <vt:lpstr>Cover</vt:lpstr>
      <vt:lpstr>Contents</vt:lpstr>
      <vt:lpstr>Page 1</vt:lpstr>
      <vt:lpstr>Page 2</vt:lpstr>
      <vt:lpstr>Page 3</vt:lpstr>
      <vt:lpstr>Page 4</vt:lpstr>
      <vt:lpstr>Page 5</vt:lpstr>
      <vt:lpstr>Page 6</vt:lpstr>
      <vt:lpstr>Page 7</vt:lpstr>
      <vt:lpstr>Page 8</vt:lpstr>
      <vt:lpstr>Page 9</vt:lpstr>
      <vt:lpstr>Page 10</vt:lpstr>
      <vt:lpstr>Page 11</vt:lpstr>
      <vt:lpstr>Page 12</vt:lpstr>
      <vt:lpstr>Page 13</vt:lpstr>
      <vt:lpstr>Page 14</vt:lpstr>
      <vt:lpstr>Page 15</vt:lpstr>
      <vt:lpstr>Page 16</vt:lpstr>
      <vt:lpstr>Page 17</vt:lpstr>
      <vt:lpstr>Page 18</vt:lpstr>
      <vt:lpstr>Page 19</vt:lpstr>
      <vt:lpstr>Page 20</vt:lpstr>
      <vt:lpstr>Page 21</vt:lpstr>
      <vt:lpstr>Page 22</vt:lpstr>
      <vt:lpstr>Page 23</vt:lpstr>
      <vt:lpstr>Page 24</vt:lpstr>
      <vt:lpstr>Page 25</vt:lpstr>
      <vt:lpstr>Page 26</vt:lpstr>
      <vt:lpstr>Page 27</vt:lpstr>
      <vt:lpstr>Page 28</vt:lpstr>
      <vt:lpstr>Page 29</vt:lpstr>
      <vt:lpstr>Page 30</vt:lpstr>
      <vt:lpstr>Page 31</vt:lpstr>
      <vt:lpstr>Page 32</vt:lpstr>
      <vt:lpstr>Page 34</vt:lpstr>
      <vt:lpstr>Page 33</vt:lpstr>
      <vt:lpstr>Page 35</vt:lpstr>
      <vt:lpstr>Page 36</vt:lpstr>
      <vt:lpstr>Page 37</vt:lpstr>
      <vt:lpstr>Page 38</vt:lpstr>
      <vt:lpstr>Page 39</vt:lpstr>
      <vt:lpstr>Page 40</vt:lpstr>
      <vt:lpstr>Page 41</vt:lpstr>
      <vt:lpstr>Page 42</vt:lpstr>
      <vt:lpstr>Page 43</vt:lpstr>
      <vt:lpstr>Page 44</vt:lpstr>
      <vt:lpstr>Page 45</vt:lpstr>
      <vt:lpstr>Page 46</vt:lpstr>
      <vt:lpstr>Page 47</vt:lpstr>
      <vt:lpstr>Page 48</vt:lpstr>
      <vt:lpstr>Page 49</vt:lpstr>
      <vt:lpstr>Page 50</vt:lpstr>
      <vt:lpstr>Page 51</vt:lpstr>
      <vt:lpstr>Page 52</vt:lpstr>
      <vt:lpstr>Page 53</vt:lpstr>
      <vt:lpstr>Page 54</vt:lpstr>
      <vt:lpstr>Page 55</vt:lpstr>
      <vt:lpstr>Page 56</vt:lpstr>
      <vt:lpstr>Page 57</vt:lpstr>
      <vt:lpstr>Page 58</vt:lpstr>
      <vt:lpstr>Page 59</vt:lpstr>
      <vt:lpstr>Page 60</vt:lpstr>
      <vt:lpstr>Page 61</vt:lpstr>
      <vt:lpstr>Page 62</vt:lpstr>
      <vt:lpstr>Page 63</vt:lpstr>
      <vt:lpstr>Page 64</vt:lpstr>
      <vt:lpstr>Page 65</vt:lpstr>
      <vt:lpstr>Page 66</vt:lpstr>
      <vt:lpstr>Page 67</vt:lpstr>
      <vt:lpstr>Page 68</vt:lpstr>
      <vt:lpstr>Page 69</vt:lpstr>
      <vt:lpstr>Page 70</vt:lpstr>
      <vt:lpstr>Page 71</vt:lpstr>
      <vt:lpstr>Page 72</vt:lpstr>
      <vt:lpstr>Page 73</vt:lpstr>
      <vt:lpstr>Page 74</vt:lpstr>
      <vt:lpstr>Page 75</vt:lpstr>
      <vt:lpstr>Page 76</vt:lpstr>
      <vt:lpstr>Page 77</vt:lpstr>
      <vt:lpstr>Page 78</vt:lpstr>
      <vt:lpstr>Page 79</vt:lpstr>
      <vt:lpstr>Page 80</vt:lpstr>
      <vt:lpstr>Page 81</vt:lpstr>
      <vt:lpstr>Page 82</vt:lpstr>
      <vt:lpstr>Page 83</vt:lpstr>
      <vt:lpstr>Page 84</vt:lpstr>
      <vt:lpstr>Page 85</vt:lpstr>
      <vt:lpstr>Page 86</vt:lpstr>
      <vt:lpstr>Page 87</vt:lpstr>
      <vt:lpstr>Page 88</vt:lpstr>
      <vt:lpstr>Page 89</vt:lpstr>
      <vt:lpstr>Page 90</vt:lpstr>
      <vt:lpstr>Page 91</vt:lpstr>
      <vt:lpstr>Page 92</vt:lpstr>
      <vt:lpstr>Page 93</vt:lpstr>
      <vt:lpstr>Page 94</vt:lpstr>
      <vt:lpstr>Page 95</vt:lpstr>
      <vt:lpstr>Page 96</vt:lpstr>
      <vt:lpstr>Page 97</vt:lpstr>
      <vt:lpstr>Page 98</vt:lpstr>
      <vt:lpstr>Page 99</vt:lpstr>
      <vt:lpstr>Page 100</vt:lpstr>
      <vt:lpstr>Page 101</vt:lpstr>
      <vt:lpstr>Page 102</vt:lpstr>
      <vt:lpstr>Page 103</vt:lpstr>
      <vt:lpstr>Page 104</vt:lpstr>
      <vt:lpstr>Page 105</vt:lpstr>
      <vt:lpstr>Page 106</vt:lpstr>
      <vt:lpstr>Page 107</vt:lpstr>
      <vt:lpstr>Page 108</vt:lpstr>
      <vt:lpstr>Page 109</vt:lpstr>
      <vt:lpstr>Page 110</vt:lpstr>
      <vt:lpstr>Page 111</vt:lpstr>
      <vt:lpstr>Page 112</vt:lpstr>
      <vt:lpstr>Page 113</vt:lpstr>
      <vt:lpstr>Back_Cover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Paige Williams</dc:creator>
  <cp:lastModifiedBy>Jackson Malatji</cp:lastModifiedBy>
  <dcterms:created xsi:type="dcterms:W3CDTF">2024-02-08T11:22:59Z</dcterms:created>
  <dcterms:modified xsi:type="dcterms:W3CDTF">2024-03-18T06:36:16Z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MSIP_Label_ce93fc94-2a04-4870-acee-9c0cd4b7d590_Enabled">
    <vt:lpwstr>true</vt:lpwstr>
  </property>
  <property fmtid="{D5CDD505-2E9C-101B-9397-08002B2CF9AE}" pid="3" name="MSIP_Label_ce93fc94-2a04-4870-acee-9c0cd4b7d590_SetDate">
    <vt:lpwstr>2024-03-18T06:36:06Z</vt:lpwstr>
  </property>
  <property fmtid="{D5CDD505-2E9C-101B-9397-08002B2CF9AE}" pid="4" name="MSIP_Label_ce93fc94-2a04-4870-acee-9c0cd4b7d590_Method">
    <vt:lpwstr>Standard</vt:lpwstr>
  </property>
  <property fmtid="{D5CDD505-2E9C-101B-9397-08002B2CF9AE}" pid="5" name="MSIP_Label_ce93fc94-2a04-4870-acee-9c0cd4b7d590_Name">
    <vt:lpwstr>Internal</vt:lpwstr>
  </property>
  <property fmtid="{D5CDD505-2E9C-101B-9397-08002B2CF9AE}" pid="6" name="MSIP_Label_ce93fc94-2a04-4870-acee-9c0cd4b7d590_SiteId">
    <vt:lpwstr>cffa6640-7572-4f05-9c64-cd88068c19d4</vt:lpwstr>
  </property>
  <property fmtid="{D5CDD505-2E9C-101B-9397-08002B2CF9AE}" pid="7" name="MSIP_Label_ce93fc94-2a04-4870-acee-9c0cd4b7d590_ActionId">
    <vt:lpwstr>5270d017-4fb2-4fc1-9e52-a640ab78a6fa</vt:lpwstr>
  </property>
  <property fmtid="{D5CDD505-2E9C-101B-9397-08002B2CF9AE}" pid="8" name="MSIP_Label_ce93fc94-2a04-4870-acee-9c0cd4b7d590_ContentBits">
    <vt:lpwstr>0</vt:lpwstr>
  </property>
</Properties>
</file>